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codeName="{4D1C537B-E38A-612A-F078-A93A15B4B7F4}"/>
  <workbookPr codeName="ThisWorkbook"/>
  <mc:AlternateContent xmlns:mc="http://schemas.openxmlformats.org/markup-compatibility/2006">
    <mc:Choice Requires="x15">
      <x15ac:absPath xmlns:x15ac="http://schemas.microsoft.com/office/spreadsheetml/2010/11/ac" url="C:\Users\vondraskova\Desktop\vondraskova\vykaz prace\"/>
    </mc:Choice>
  </mc:AlternateContent>
  <xr:revisionPtr revIDLastSave="0" documentId="8_{9DFE7CD0-8F3B-40C4-8E59-0F2E3824F26A}" xr6:coauthVersionLast="46" xr6:coauthVersionMax="46" xr10:uidLastSave="{00000000-0000-0000-0000-000000000000}"/>
  <bookViews>
    <workbookView xWindow="-120" yWindow="-120" windowWidth="29040" windowHeight="15840" xr2:uid="{00000000-000D-0000-FFFF-FFFF00000000}"/>
  </bookViews>
  <sheets>
    <sheet name="Pracovní doba" sheetId="2" r:id="rId1"/>
    <sheet name="PD_FORMULÁŘ" sheetId="4" state="hidden" r:id="rId2"/>
    <sheet name="typ dne" sheetId="3" state="hidden" r:id="rId3"/>
    <sheet name="List1" sheetId="1" state="hidden" r:id="rId4"/>
  </sheets>
  <definedNames>
    <definedName name="_xlnm._FilterDatabase" localSheetId="2" hidden="1">'typ dne'!$X$1:$Z$1</definedName>
    <definedName name="Čt">'typ dne'!$F$2:$F$15</definedName>
    <definedName name="dny" localSheetId="1">PD_FORMULÁŘ!#REF!</definedName>
    <definedName name="dny">'Pracovní doba'!$E$3</definedName>
    <definedName name="mesic" localSheetId="1">PD_FORMULÁŘ!#REF!</definedName>
    <definedName name="mesic">'Pracovní doba'!$E$1</definedName>
    <definedName name="Název_pracoviště">'typ dne'!$Y$2:$Y$43</definedName>
    <definedName name="Ne">'typ dne'!$I$2</definedName>
    <definedName name="_xlnm.Print_Area" localSheetId="1">PD_FORMULÁŘ!$A$1:$M$56</definedName>
    <definedName name="_xlnm.Print_Area" localSheetId="0">'Pracovní doba'!$A$9:$M$64</definedName>
    <definedName name="odchod" localSheetId="1">PD_FORMULÁŘ!#REF!</definedName>
    <definedName name="odchod">'Pracovní doba'!$E$6</definedName>
    <definedName name="Pá">'typ dne'!$G$2:$G$15</definedName>
    <definedName name="Po">'typ dne'!$C$2:$C$15</definedName>
    <definedName name="prestavka" localSheetId="1">PD_FORMULÁŘ!#REF!</definedName>
    <definedName name="prestavka">'Pracovní doba'!$E$5</definedName>
    <definedName name="prichod" localSheetId="1">PD_FORMULÁŘ!#REF!</definedName>
    <definedName name="prichod">'Pracovní doba'!$E$4</definedName>
    <definedName name="rok" localSheetId="1">PD_FORMULÁŘ!#REF!</definedName>
    <definedName name="rok">'Pracovní doba'!$E$2</definedName>
    <definedName name="So">'typ dne'!$H$2</definedName>
    <definedName name="St">'typ dne'!$E$2:$E$15</definedName>
    <definedName name="tyden">'typ dne'!$K$2:$Q$3</definedName>
    <definedName name="Út">'typ dne'!$D$2:$D$15</definedName>
    <definedName name="uvazek" localSheetId="1">PD_FORMULÁŘ!$K$8</definedName>
    <definedName name="uvazek">'Pracovní doba'!$K$16</definedName>
    <definedName name="vyjímky">'typ dne'!$A$2:$B$15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0" i="2" l="1"/>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U49" i="3" l="1"/>
  <c r="U48" i="3"/>
  <c r="U47" i="3"/>
  <c r="U46" i="3"/>
  <c r="U45" i="3"/>
  <c r="U44" i="3"/>
  <c r="U43" i="3"/>
  <c r="U42" i="3"/>
  <c r="U41" i="3"/>
  <c r="U40" i="3"/>
  <c r="U39" i="3"/>
  <c r="U38" i="3"/>
  <c r="U37" i="3"/>
  <c r="U36" i="3"/>
  <c r="U35" i="3"/>
  <c r="U34" i="3"/>
  <c r="U33" i="3"/>
  <c r="U32" i="3"/>
  <c r="U31" i="3"/>
  <c r="U30" i="3"/>
  <c r="U29" i="3"/>
  <c r="U28" i="3"/>
  <c r="U27" i="3"/>
  <c r="U26" i="3"/>
  <c r="C20" i="2" l="1"/>
  <c r="N20" i="2" l="1"/>
  <c r="AF50" i="2"/>
  <c r="AL50" i="2" s="1"/>
  <c r="AF49" i="2"/>
  <c r="AN49" i="2" s="1"/>
  <c r="AF48" i="2"/>
  <c r="AN48" i="2" s="1"/>
  <c r="AF47" i="2"/>
  <c r="AH47" i="2" s="1"/>
  <c r="AJ47" i="2" s="1"/>
  <c r="AF46" i="2"/>
  <c r="AH46" i="2" s="1"/>
  <c r="AJ46" i="2" s="1"/>
  <c r="AF45" i="2"/>
  <c r="AK45" i="2" s="1"/>
  <c r="AF44" i="2"/>
  <c r="AL44" i="2" s="1"/>
  <c r="AF43" i="2"/>
  <c r="AN43" i="2" s="1"/>
  <c r="AF42" i="2"/>
  <c r="AN42" i="2" s="1"/>
  <c r="AF41" i="2"/>
  <c r="AH41" i="2" s="1"/>
  <c r="AJ41" i="2" s="1"/>
  <c r="AF40" i="2"/>
  <c r="AH40" i="2" s="1"/>
  <c r="AJ40" i="2" s="1"/>
  <c r="AF39" i="2"/>
  <c r="AK39" i="2" s="1"/>
  <c r="AF38" i="2"/>
  <c r="AL38" i="2" s="1"/>
  <c r="AF37" i="2"/>
  <c r="AN37" i="2" s="1"/>
  <c r="AF36" i="2"/>
  <c r="AN36" i="2" s="1"/>
  <c r="AF35" i="2"/>
  <c r="AH35" i="2" s="1"/>
  <c r="AJ35" i="2" s="1"/>
  <c r="AF34" i="2"/>
  <c r="AG34" i="2" s="1"/>
  <c r="AF33" i="2"/>
  <c r="AK33" i="2" s="1"/>
  <c r="AF32" i="2"/>
  <c r="AL32" i="2" s="1"/>
  <c r="AF31" i="2"/>
  <c r="AN31" i="2" s="1"/>
  <c r="AF30" i="2"/>
  <c r="AN30" i="2" s="1"/>
  <c r="AF29" i="2"/>
  <c r="AH29" i="2" s="1"/>
  <c r="AJ29" i="2" s="1"/>
  <c r="AF28" i="2"/>
  <c r="AN28" i="2" s="1"/>
  <c r="AF27" i="2"/>
  <c r="AK27" i="2" s="1"/>
  <c r="AF26" i="2"/>
  <c r="AL26" i="2" s="1"/>
  <c r="AF25" i="2"/>
  <c r="AN25" i="2" s="1"/>
  <c r="AF24" i="2"/>
  <c r="AN24" i="2" s="1"/>
  <c r="AF23" i="2"/>
  <c r="AH23" i="2" s="1"/>
  <c r="AJ23" i="2" s="1"/>
  <c r="AF22" i="2"/>
  <c r="AN22" i="2" s="1"/>
  <c r="AF21" i="2"/>
  <c r="AK21" i="2" s="1"/>
  <c r="AF20" i="2"/>
  <c r="AL20" i="2" s="1"/>
  <c r="AH43" i="2" l="1"/>
  <c r="AJ43" i="2" s="1"/>
  <c r="AL27" i="2"/>
  <c r="J20" i="2"/>
  <c r="AK30" i="2"/>
  <c r="AK24" i="2"/>
  <c r="AL33" i="2"/>
  <c r="AK28" i="2"/>
  <c r="AG24" i="2"/>
  <c r="AK22" i="2"/>
  <c r="AG30" i="2"/>
  <c r="AL22" i="2"/>
  <c r="AH30" i="2"/>
  <c r="AJ30" i="2" s="1"/>
  <c r="AL35" i="2"/>
  <c r="AL47" i="2"/>
  <c r="AG36" i="2"/>
  <c r="AK48" i="2"/>
  <c r="AH24" i="2"/>
  <c r="AJ24" i="2" s="1"/>
  <c r="AL28" i="2"/>
  <c r="AH37" i="2"/>
  <c r="AJ37" i="2" s="1"/>
  <c r="AH49" i="2"/>
  <c r="AJ49" i="2" s="1"/>
  <c r="AL41" i="2"/>
  <c r="AL23" i="2"/>
  <c r="AK34" i="2"/>
  <c r="AH36" i="2"/>
  <c r="AJ36" i="2" s="1"/>
  <c r="AG39" i="2"/>
  <c r="AG42" i="2"/>
  <c r="AK49" i="2"/>
  <c r="AL21" i="2"/>
  <c r="AL29" i="2"/>
  <c r="AH31" i="2"/>
  <c r="AJ31" i="2" s="1"/>
  <c r="AL34" i="2"/>
  <c r="AK36" i="2"/>
  <c r="AL39" i="2"/>
  <c r="AH42" i="2"/>
  <c r="AJ42" i="2" s="1"/>
  <c r="AG45" i="2"/>
  <c r="AG48" i="2"/>
  <c r="AK42" i="2"/>
  <c r="AL45" i="2"/>
  <c r="AH48" i="2"/>
  <c r="AJ48" i="2" s="1"/>
  <c r="AH25" i="2"/>
  <c r="AJ25" i="2" s="1"/>
  <c r="AK46" i="2"/>
  <c r="AK23" i="2"/>
  <c r="AL24" i="2"/>
  <c r="AK29" i="2"/>
  <c r="AL30" i="2"/>
  <c r="AK35" i="2"/>
  <c r="AL36" i="2"/>
  <c r="AK41" i="2"/>
  <c r="AL42" i="2"/>
  <c r="AK47" i="2"/>
  <c r="AL48" i="2"/>
  <c r="AG25" i="2"/>
  <c r="AG31" i="2"/>
  <c r="AG37" i="2"/>
  <c r="AG43" i="2"/>
  <c r="AG49" i="2"/>
  <c r="AK31" i="2"/>
  <c r="AK25" i="2"/>
  <c r="AK37" i="2"/>
  <c r="AK40" i="2"/>
  <c r="AK43" i="2"/>
  <c r="AN33" i="2"/>
  <c r="AG38" i="2"/>
  <c r="AN39" i="2"/>
  <c r="AL40" i="2"/>
  <c r="AG44" i="2"/>
  <c r="AN45" i="2"/>
  <c r="AL46" i="2"/>
  <c r="AG50" i="2"/>
  <c r="AG20" i="2"/>
  <c r="AH44" i="2"/>
  <c r="AJ44" i="2" s="1"/>
  <c r="AN46" i="2"/>
  <c r="AH50" i="2"/>
  <c r="AJ50" i="2" s="1"/>
  <c r="AN32" i="2"/>
  <c r="AN44" i="2"/>
  <c r="AN21" i="2"/>
  <c r="AN27" i="2"/>
  <c r="AG33" i="2"/>
  <c r="AH38" i="2"/>
  <c r="AJ38" i="2" s="1"/>
  <c r="AN26" i="2"/>
  <c r="AN38" i="2"/>
  <c r="AN50" i="2"/>
  <c r="AG26" i="2"/>
  <c r="AH20" i="2"/>
  <c r="AJ20" i="2" s="1"/>
  <c r="AH26" i="2"/>
  <c r="AJ26" i="2" s="1"/>
  <c r="AG27" i="2"/>
  <c r="AH32" i="2"/>
  <c r="AJ32" i="2" s="1"/>
  <c r="AN34" i="2"/>
  <c r="AN40" i="2"/>
  <c r="AH21" i="2"/>
  <c r="AJ21" i="2" s="1"/>
  <c r="AG22" i="2"/>
  <c r="AH27" i="2"/>
  <c r="AJ27" i="2" s="1"/>
  <c r="AG28" i="2"/>
  <c r="AH39" i="2"/>
  <c r="AJ39" i="2" s="1"/>
  <c r="AG40" i="2"/>
  <c r="AN41" i="2"/>
  <c r="AH45" i="2"/>
  <c r="AJ45" i="2" s="1"/>
  <c r="AG46" i="2"/>
  <c r="AN47" i="2"/>
  <c r="AK20" i="2"/>
  <c r="AH22" i="2"/>
  <c r="AJ22" i="2" s="1"/>
  <c r="AG23" i="2"/>
  <c r="AL25" i="2"/>
  <c r="AK26" i="2"/>
  <c r="AH28" i="2"/>
  <c r="AJ28" i="2" s="1"/>
  <c r="AG29" i="2"/>
  <c r="AL31" i="2"/>
  <c r="AK32" i="2"/>
  <c r="AH34" i="2"/>
  <c r="AJ34" i="2" s="1"/>
  <c r="AG35" i="2"/>
  <c r="AL37" i="2"/>
  <c r="AK38" i="2"/>
  <c r="AG41" i="2"/>
  <c r="AL43" i="2"/>
  <c r="AK44" i="2"/>
  <c r="AG47" i="2"/>
  <c r="AL49" i="2"/>
  <c r="AK50" i="2"/>
  <c r="AN20" i="2"/>
  <c r="AG32" i="2"/>
  <c r="AG21" i="2"/>
  <c r="AN23" i="2"/>
  <c r="AN29" i="2"/>
  <c r="AH33" i="2"/>
  <c r="AJ33" i="2" s="1"/>
  <c r="AN35" i="2"/>
  <c r="K13" i="4"/>
  <c r="M13" i="4"/>
  <c r="K14" i="4"/>
  <c r="M14" i="4"/>
  <c r="K15" i="4"/>
  <c r="M15" i="4"/>
  <c r="K16" i="4"/>
  <c r="M16" i="4"/>
  <c r="K17" i="4"/>
  <c r="M17" i="4"/>
  <c r="K18" i="4"/>
  <c r="M18" i="4"/>
  <c r="K19" i="4"/>
  <c r="M19" i="4"/>
  <c r="K20" i="4"/>
  <c r="M20" i="4"/>
  <c r="K21" i="4"/>
  <c r="M21" i="4"/>
  <c r="K22" i="4"/>
  <c r="M22" i="4"/>
  <c r="K23" i="4"/>
  <c r="M23" i="4"/>
  <c r="K24" i="4"/>
  <c r="M24" i="4"/>
  <c r="K25" i="4"/>
  <c r="M25" i="4"/>
  <c r="K26" i="4"/>
  <c r="M26" i="4"/>
  <c r="K27" i="4"/>
  <c r="M27" i="4"/>
  <c r="K28" i="4"/>
  <c r="M28" i="4"/>
  <c r="K29" i="4"/>
  <c r="M29" i="4"/>
  <c r="K30" i="4"/>
  <c r="M30" i="4"/>
  <c r="K31" i="4"/>
  <c r="M31" i="4"/>
  <c r="K32" i="4"/>
  <c r="M32" i="4"/>
  <c r="K33" i="4"/>
  <c r="M33" i="4"/>
  <c r="K34" i="4"/>
  <c r="M34" i="4"/>
  <c r="K35" i="4"/>
  <c r="M35" i="4"/>
  <c r="K36" i="4"/>
  <c r="M36" i="4"/>
  <c r="K37" i="4"/>
  <c r="M37" i="4"/>
  <c r="K38" i="4"/>
  <c r="M38" i="4"/>
  <c r="K39" i="4"/>
  <c r="M39" i="4"/>
  <c r="K40" i="4"/>
  <c r="M40" i="4"/>
  <c r="K41" i="4"/>
  <c r="M41" i="4"/>
  <c r="K42" i="4"/>
  <c r="M42" i="4"/>
  <c r="M12" i="4"/>
  <c r="K12" i="4"/>
  <c r="K8" i="4"/>
  <c r="E8" i="4"/>
  <c r="E6" i="4"/>
  <c r="E3" i="4"/>
  <c r="M54" i="2" l="1"/>
  <c r="M46" i="4" s="1"/>
  <c r="E12" i="2"/>
  <c r="E4" i="4" s="1"/>
  <c r="N21" i="2" l="1"/>
  <c r="U3" i="3" l="1"/>
  <c r="U4" i="3"/>
  <c r="U5" i="3"/>
  <c r="U6" i="3"/>
  <c r="U7" i="3"/>
  <c r="U8" i="3"/>
  <c r="U9" i="3"/>
  <c r="U10" i="3"/>
  <c r="U11" i="3"/>
  <c r="U12" i="3"/>
  <c r="U13" i="3"/>
  <c r="U14" i="3"/>
  <c r="U15" i="3"/>
  <c r="U16" i="3"/>
  <c r="U17" i="3"/>
  <c r="U18" i="3"/>
  <c r="U19" i="3"/>
  <c r="U20" i="3"/>
  <c r="U21" i="3"/>
  <c r="U22" i="3"/>
  <c r="U23" i="3"/>
  <c r="U24" i="3"/>
  <c r="U25" i="3"/>
  <c r="U50" i="3"/>
  <c r="U51" i="3"/>
  <c r="U52" i="3"/>
  <c r="U53" i="3"/>
  <c r="U54" i="3"/>
  <c r="U55" i="3"/>
  <c r="U56" i="3"/>
  <c r="U57" i="3"/>
  <c r="U58" i="3"/>
  <c r="U59" i="3"/>
  <c r="U60" i="3"/>
  <c r="U61" i="3"/>
  <c r="U2" i="3"/>
  <c r="K14" i="2"/>
  <c r="K6" i="4" s="1"/>
  <c r="M52" i="2" l="1"/>
  <c r="E7" i="2"/>
  <c r="F5" i="2"/>
  <c r="E3" i="2"/>
  <c r="M44" i="4" l="1"/>
  <c r="C12" i="4"/>
  <c r="A21" i="2"/>
  <c r="C21" i="2" l="1"/>
  <c r="A13" i="4"/>
  <c r="D12" i="4"/>
  <c r="Q20" i="2"/>
  <c r="A22" i="2"/>
  <c r="C22" i="2" l="1"/>
  <c r="E12" i="4"/>
  <c r="I12" i="4"/>
  <c r="J12" i="4"/>
  <c r="C13" i="4"/>
  <c r="R20" i="2"/>
  <c r="O20" i="2" s="1"/>
  <c r="A14" i="4"/>
  <c r="F12" i="4"/>
  <c r="U20" i="2"/>
  <c r="A23" i="2"/>
  <c r="T20" i="2"/>
  <c r="J21" i="2" l="1"/>
  <c r="C23" i="2"/>
  <c r="H12" i="4"/>
  <c r="P20" i="2"/>
  <c r="L20" i="2" s="1"/>
  <c r="C14" i="4"/>
  <c r="A15" i="4"/>
  <c r="D13" i="4"/>
  <c r="Q21" i="2"/>
  <c r="V20" i="2"/>
  <c r="W20" i="2" s="1"/>
  <c r="X20" i="2" s="1"/>
  <c r="A24" i="2"/>
  <c r="J23" i="2" l="1"/>
  <c r="J22" i="2"/>
  <c r="C24" i="2"/>
  <c r="C15" i="4"/>
  <c r="E13" i="4"/>
  <c r="L12" i="4"/>
  <c r="J13" i="4"/>
  <c r="I13" i="4"/>
  <c r="S20" i="2"/>
  <c r="A16" i="4"/>
  <c r="U21" i="2"/>
  <c r="F13" i="4"/>
  <c r="D14" i="4"/>
  <c r="R21" i="2"/>
  <c r="O21" i="2" s="1"/>
  <c r="Q22" i="2"/>
  <c r="A25" i="2"/>
  <c r="T21" i="2"/>
  <c r="J24" i="2" l="1"/>
  <c r="C25" i="2"/>
  <c r="H13" i="4"/>
  <c r="I14" i="4"/>
  <c r="E14" i="4"/>
  <c r="V21" i="2"/>
  <c r="W21" i="2" s="1"/>
  <c r="X21" i="2" s="1"/>
  <c r="A17" i="4"/>
  <c r="C16" i="4"/>
  <c r="U22" i="2"/>
  <c r="D15" i="4"/>
  <c r="P21" i="2"/>
  <c r="L21" i="2" s="1"/>
  <c r="F14" i="4"/>
  <c r="Q23" i="2"/>
  <c r="R22" i="2"/>
  <c r="O22" i="2" s="1"/>
  <c r="A26" i="2"/>
  <c r="T22" i="2"/>
  <c r="J14" i="4" l="1"/>
  <c r="C26" i="2"/>
  <c r="F15" i="4"/>
  <c r="E15" i="4"/>
  <c r="I15" i="4"/>
  <c r="L13" i="4"/>
  <c r="D16" i="4"/>
  <c r="H14" i="4"/>
  <c r="V22" i="2"/>
  <c r="W22" i="2" s="1"/>
  <c r="X22" i="2" s="1"/>
  <c r="A18" i="4"/>
  <c r="U23" i="2"/>
  <c r="Q24" i="2"/>
  <c r="P22" i="2"/>
  <c r="L22" i="2" s="1"/>
  <c r="S21" i="2"/>
  <c r="C17" i="4"/>
  <c r="R23" i="2"/>
  <c r="O23" i="2" s="1"/>
  <c r="T23" i="2"/>
  <c r="A27" i="2"/>
  <c r="J25" i="2" l="1"/>
  <c r="J15" i="4"/>
  <c r="C27" i="2"/>
  <c r="D17" i="4"/>
  <c r="V23" i="2"/>
  <c r="W23" i="2" s="1"/>
  <c r="X23" i="2" s="1"/>
  <c r="P23" i="2"/>
  <c r="L23" i="2" s="1"/>
  <c r="S22" i="2"/>
  <c r="I16" i="4"/>
  <c r="E16" i="4"/>
  <c r="H15" i="4"/>
  <c r="R24" i="2"/>
  <c r="O24" i="2" s="1"/>
  <c r="A19" i="4"/>
  <c r="U24" i="2"/>
  <c r="L14" i="4"/>
  <c r="Q25" i="2"/>
  <c r="F16" i="4"/>
  <c r="C18" i="4"/>
  <c r="T24" i="2"/>
  <c r="A28" i="2"/>
  <c r="J26" i="2" l="1"/>
  <c r="J16" i="4"/>
  <c r="C28" i="2"/>
  <c r="S23" i="2"/>
  <c r="D18" i="4"/>
  <c r="L15" i="4"/>
  <c r="I17" i="4"/>
  <c r="C19" i="4"/>
  <c r="E17" i="4"/>
  <c r="V24" i="2"/>
  <c r="W24" i="2" s="1"/>
  <c r="X24" i="2" s="1"/>
  <c r="A20" i="4"/>
  <c r="F17" i="4"/>
  <c r="R25" i="2"/>
  <c r="O25" i="2" s="1"/>
  <c r="U25" i="2"/>
  <c r="H16" i="4"/>
  <c r="P24" i="2"/>
  <c r="L24" i="2" s="1"/>
  <c r="Q26" i="2"/>
  <c r="A29" i="2"/>
  <c r="T25" i="2"/>
  <c r="J27" i="2" l="1"/>
  <c r="J17" i="4"/>
  <c r="C29" i="2"/>
  <c r="P25" i="2"/>
  <c r="L25" i="2" s="1"/>
  <c r="U26" i="2"/>
  <c r="I18" i="4"/>
  <c r="E18" i="4"/>
  <c r="R26" i="2"/>
  <c r="O26" i="2" s="1"/>
  <c r="H17" i="4"/>
  <c r="C20" i="4"/>
  <c r="A21" i="4"/>
  <c r="V25" i="2"/>
  <c r="W25" i="2" s="1"/>
  <c r="X25" i="2" s="1"/>
  <c r="L16" i="4"/>
  <c r="S24" i="2"/>
  <c r="D19" i="4"/>
  <c r="F18" i="4"/>
  <c r="Q27" i="2"/>
  <c r="A30" i="2"/>
  <c r="T26" i="2"/>
  <c r="J28" i="2" l="1"/>
  <c r="J18" i="4"/>
  <c r="C30" i="2"/>
  <c r="V26" i="2"/>
  <c r="W26" i="2" s="1"/>
  <c r="X26" i="2" s="1"/>
  <c r="N22" i="2" s="1"/>
  <c r="S25" i="2"/>
  <c r="L17" i="4"/>
  <c r="H18" i="4"/>
  <c r="E19" i="4"/>
  <c r="U27" i="2"/>
  <c r="I19" i="4"/>
  <c r="A22" i="4"/>
  <c r="T27" i="2"/>
  <c r="F19" i="4"/>
  <c r="R27" i="2"/>
  <c r="O27" i="2" s="1"/>
  <c r="C21" i="4"/>
  <c r="P26" i="2"/>
  <c r="L26" i="2" s="1"/>
  <c r="D20" i="4"/>
  <c r="Q28" i="2"/>
  <c r="A31" i="2"/>
  <c r="J29" i="2" l="1"/>
  <c r="J19" i="4"/>
  <c r="C31" i="2"/>
  <c r="P28" i="2"/>
  <c r="L28" i="2" s="1"/>
  <c r="H19" i="4"/>
  <c r="I20" i="4"/>
  <c r="P27" i="2"/>
  <c r="L27" i="2" s="1"/>
  <c r="D21" i="4"/>
  <c r="V27" i="2"/>
  <c r="W27" i="2" s="1"/>
  <c r="X27" i="2" s="1"/>
  <c r="E20" i="4"/>
  <c r="Y20" i="2"/>
  <c r="L18" i="4"/>
  <c r="S26" i="2"/>
  <c r="U28" i="2"/>
  <c r="T28" i="2"/>
  <c r="C22" i="4"/>
  <c r="A23" i="4"/>
  <c r="F20" i="4"/>
  <c r="A32" i="2"/>
  <c r="Q29" i="2"/>
  <c r="R28" i="2"/>
  <c r="O28" i="2" s="1"/>
  <c r="J30" i="2" l="1"/>
  <c r="J31" i="2"/>
  <c r="J20" i="4"/>
  <c r="C32" i="2"/>
  <c r="L19" i="4"/>
  <c r="S27" i="2"/>
  <c r="H20" i="4"/>
  <c r="D22" i="4"/>
  <c r="A24" i="4"/>
  <c r="Q30" i="2"/>
  <c r="V28" i="2"/>
  <c r="W28" i="2" s="1"/>
  <c r="X28" i="2" s="1"/>
  <c r="C23" i="4"/>
  <c r="F21" i="4"/>
  <c r="U29" i="2"/>
  <c r="I21" i="4"/>
  <c r="T29" i="2"/>
  <c r="E21" i="4"/>
  <c r="S28" i="2"/>
  <c r="L20" i="4"/>
  <c r="A33" i="2"/>
  <c r="R29" i="2"/>
  <c r="O29" i="2" s="1"/>
  <c r="P29" i="2"/>
  <c r="L29" i="2" s="1"/>
  <c r="J21" i="4" l="1"/>
  <c r="N23" i="2"/>
  <c r="C33" i="2"/>
  <c r="Y21" i="2"/>
  <c r="H21" i="4"/>
  <c r="U30" i="2"/>
  <c r="E22" i="4"/>
  <c r="Q31" i="2"/>
  <c r="D23" i="4"/>
  <c r="R30" i="2"/>
  <c r="O30" i="2" s="1"/>
  <c r="V29" i="2"/>
  <c r="W29" i="2" s="1"/>
  <c r="X29" i="2" s="1"/>
  <c r="Y22" i="2" s="1"/>
  <c r="T30" i="2"/>
  <c r="I22" i="4"/>
  <c r="C24" i="4"/>
  <c r="F22" i="4"/>
  <c r="A25" i="4"/>
  <c r="S29" i="2"/>
  <c r="L21" i="4"/>
  <c r="A34" i="2"/>
  <c r="J32" i="2" l="1"/>
  <c r="J22" i="4"/>
  <c r="N24" i="2"/>
  <c r="C34" i="2"/>
  <c r="V30" i="2"/>
  <c r="W30" i="2" s="1"/>
  <c r="X30" i="2" s="1"/>
  <c r="D24" i="4"/>
  <c r="I23" i="4"/>
  <c r="E23" i="4"/>
  <c r="A26" i="4"/>
  <c r="U31" i="2"/>
  <c r="T31" i="2"/>
  <c r="R31" i="2"/>
  <c r="O31" i="2" s="1"/>
  <c r="F23" i="4"/>
  <c r="A35" i="2"/>
  <c r="H22" i="4"/>
  <c r="P30" i="2"/>
  <c r="L30" i="2" s="1"/>
  <c r="C25" i="4"/>
  <c r="Q32" i="2"/>
  <c r="J33" i="2" l="1"/>
  <c r="J23" i="4"/>
  <c r="N25" i="2"/>
  <c r="C35" i="2"/>
  <c r="Y23" i="2"/>
  <c r="V31" i="2"/>
  <c r="W31" i="2" s="1"/>
  <c r="X31" i="2" s="1"/>
  <c r="S30" i="2"/>
  <c r="A27" i="4"/>
  <c r="H23" i="4"/>
  <c r="E24" i="4"/>
  <c r="P31" i="2"/>
  <c r="L31" i="2" s="1"/>
  <c r="C26" i="4"/>
  <c r="A36" i="2"/>
  <c r="T32" i="2"/>
  <c r="F24" i="4"/>
  <c r="D25" i="4"/>
  <c r="Q33" i="2"/>
  <c r="U32" i="2"/>
  <c r="I24" i="4"/>
  <c r="L22" i="4"/>
  <c r="R32" i="2"/>
  <c r="O32" i="2" s="1"/>
  <c r="J34" i="2" l="1"/>
  <c r="J24" i="4"/>
  <c r="Y24" i="2"/>
  <c r="C36" i="2"/>
  <c r="N26" i="2"/>
  <c r="Q34" i="2"/>
  <c r="D26" i="4"/>
  <c r="H24" i="4"/>
  <c r="S31" i="2"/>
  <c r="R33" i="2"/>
  <c r="O33" i="2" s="1"/>
  <c r="E25" i="4"/>
  <c r="A28" i="4"/>
  <c r="V32" i="2"/>
  <c r="W32" i="2" s="1"/>
  <c r="X32" i="2" s="1"/>
  <c r="Y25" i="2" s="1"/>
  <c r="L23" i="4"/>
  <c r="C27" i="4"/>
  <c r="A37" i="2"/>
  <c r="T33" i="2"/>
  <c r="P32" i="2"/>
  <c r="L32" i="2" s="1"/>
  <c r="I25" i="4"/>
  <c r="U33" i="2"/>
  <c r="F25" i="4"/>
  <c r="J35" i="2" l="1"/>
  <c r="J25" i="4"/>
  <c r="N27" i="2"/>
  <c r="C37" i="2"/>
  <c r="A38" i="2"/>
  <c r="U34" i="2"/>
  <c r="F26" i="4"/>
  <c r="T34" i="2"/>
  <c r="I26" i="4"/>
  <c r="R34" i="2"/>
  <c r="O34" i="2" s="1"/>
  <c r="E26" i="4"/>
  <c r="Q35" i="2"/>
  <c r="V33" i="2"/>
  <c r="W33" i="2" s="1"/>
  <c r="X33" i="2" s="1"/>
  <c r="N28" i="2" s="1"/>
  <c r="L24" i="4"/>
  <c r="A29" i="4"/>
  <c r="D27" i="4"/>
  <c r="C28" i="4"/>
  <c r="S32" i="2"/>
  <c r="H25" i="4"/>
  <c r="P33" i="2"/>
  <c r="L33" i="2" s="1"/>
  <c r="J36" i="2" l="1"/>
  <c r="J26" i="4"/>
  <c r="A39" i="2"/>
  <c r="C38" i="2"/>
  <c r="A30" i="4"/>
  <c r="C29" i="4"/>
  <c r="V34" i="2"/>
  <c r="W34" i="2" s="1"/>
  <c r="X34" i="2" s="1"/>
  <c r="H26" i="4"/>
  <c r="P34" i="2"/>
  <c r="L34" i="2" s="1"/>
  <c r="F27" i="4"/>
  <c r="R35" i="2"/>
  <c r="O35" i="2" s="1"/>
  <c r="Y26" i="2"/>
  <c r="U35" i="2"/>
  <c r="Q36" i="2"/>
  <c r="T35" i="2"/>
  <c r="E27" i="4"/>
  <c r="I27" i="4"/>
  <c r="D28" i="4"/>
  <c r="Y27" i="2"/>
  <c r="S33" i="2"/>
  <c r="L25" i="4"/>
  <c r="J37" i="2" l="1"/>
  <c r="J27" i="4"/>
  <c r="N29" i="2"/>
  <c r="A40" i="2"/>
  <c r="A31" i="4"/>
  <c r="C39" i="2"/>
  <c r="Q37" i="2"/>
  <c r="D29" i="4"/>
  <c r="C30" i="4"/>
  <c r="L26" i="4"/>
  <c r="S34" i="2"/>
  <c r="I28" i="4"/>
  <c r="U36" i="2"/>
  <c r="R36" i="2"/>
  <c r="O36" i="2" s="1"/>
  <c r="F28" i="4"/>
  <c r="T36" i="2"/>
  <c r="V35" i="2"/>
  <c r="W35" i="2" s="1"/>
  <c r="X35" i="2" s="1"/>
  <c r="N30" i="2" s="1"/>
  <c r="E28" i="4"/>
  <c r="A32" i="4"/>
  <c r="H27" i="4"/>
  <c r="P35" i="2"/>
  <c r="L35" i="2" s="1"/>
  <c r="A41" i="2"/>
  <c r="C40" i="2" l="1"/>
  <c r="J38" i="2"/>
  <c r="J28" i="4"/>
  <c r="J29" i="4"/>
  <c r="C31" i="4"/>
  <c r="E29" i="4"/>
  <c r="U37" i="2"/>
  <c r="C41" i="2"/>
  <c r="T37" i="2"/>
  <c r="I29" i="4"/>
  <c r="F29" i="4"/>
  <c r="R37" i="2"/>
  <c r="O37" i="2" s="1"/>
  <c r="D30" i="4"/>
  <c r="Q38" i="2"/>
  <c r="Y28" i="2"/>
  <c r="V36" i="2"/>
  <c r="W36" i="2" s="1"/>
  <c r="X36" i="2" s="1"/>
  <c r="N31" i="2" s="1"/>
  <c r="H28" i="4"/>
  <c r="P36" i="2"/>
  <c r="L36" i="2" s="1"/>
  <c r="L27" i="4"/>
  <c r="S35" i="2"/>
  <c r="A33" i="4"/>
  <c r="Q39" i="2"/>
  <c r="A42" i="2"/>
  <c r="C32" i="4" l="1"/>
  <c r="U39" i="2"/>
  <c r="E31" i="4"/>
  <c r="J39" i="2"/>
  <c r="J40" i="2"/>
  <c r="J30" i="4"/>
  <c r="Y29" i="2"/>
  <c r="V37" i="2"/>
  <c r="W37" i="2" s="1"/>
  <c r="X37" i="2" s="1"/>
  <c r="N32" i="2" s="1"/>
  <c r="F30" i="4"/>
  <c r="D31" i="4"/>
  <c r="E30" i="4"/>
  <c r="T38" i="2"/>
  <c r="H29" i="4"/>
  <c r="U38" i="2"/>
  <c r="I30" i="4"/>
  <c r="C42" i="2"/>
  <c r="R38" i="2"/>
  <c r="O38" i="2" s="1"/>
  <c r="P37" i="2"/>
  <c r="L37" i="2" s="1"/>
  <c r="S36" i="2"/>
  <c r="L28" i="4"/>
  <c r="F31" i="4"/>
  <c r="D32" i="4"/>
  <c r="A34" i="4"/>
  <c r="Q40" i="2"/>
  <c r="C33" i="4"/>
  <c r="A43" i="2"/>
  <c r="J41" i="2" l="1"/>
  <c r="H31" i="4"/>
  <c r="J31" i="4"/>
  <c r="I31" i="4"/>
  <c r="R39" i="2"/>
  <c r="O39" i="2" s="1"/>
  <c r="T39" i="2"/>
  <c r="V39" i="2" s="1"/>
  <c r="W39" i="2" s="1"/>
  <c r="V38" i="2"/>
  <c r="W38" i="2" s="1"/>
  <c r="X38" i="2" s="1"/>
  <c r="P39" i="2"/>
  <c r="L39" i="2" s="1"/>
  <c r="H30" i="4"/>
  <c r="P38" i="2"/>
  <c r="L38" i="2" s="1"/>
  <c r="C43" i="2"/>
  <c r="L29" i="4"/>
  <c r="S37" i="2"/>
  <c r="Y30" i="2"/>
  <c r="D33" i="4"/>
  <c r="A35" i="4"/>
  <c r="E32" i="4"/>
  <c r="I32" i="4"/>
  <c r="F32" i="4"/>
  <c r="Y31" i="2"/>
  <c r="N33" i="2"/>
  <c r="Q41" i="2"/>
  <c r="C34" i="4"/>
  <c r="R40" i="2"/>
  <c r="O40" i="2" s="1"/>
  <c r="U40" i="2"/>
  <c r="T40" i="2"/>
  <c r="A44" i="2"/>
  <c r="J42" i="2" l="1"/>
  <c r="P40" i="2"/>
  <c r="L40" i="2" s="1"/>
  <c r="L32" i="4" s="1"/>
  <c r="J32" i="4"/>
  <c r="L31" i="4"/>
  <c r="U41" i="2"/>
  <c r="X39" i="2"/>
  <c r="N34" i="2"/>
  <c r="S39" i="2"/>
  <c r="Y32" i="2"/>
  <c r="L30" i="4"/>
  <c r="S38" i="2"/>
  <c r="C44" i="2"/>
  <c r="F33" i="4"/>
  <c r="D34" i="4"/>
  <c r="E33" i="4"/>
  <c r="I33" i="4"/>
  <c r="H32" i="4"/>
  <c r="A36" i="4"/>
  <c r="C35" i="4"/>
  <c r="Q42" i="2"/>
  <c r="R41" i="2"/>
  <c r="O41" i="2" s="1"/>
  <c r="V40" i="2"/>
  <c r="W40" i="2" s="1"/>
  <c r="X40" i="2" s="1"/>
  <c r="T41" i="2"/>
  <c r="A45" i="2"/>
  <c r="S40" i="2" l="1"/>
  <c r="J43" i="2"/>
  <c r="J33" i="4"/>
  <c r="V41" i="2"/>
  <c r="W41" i="2" s="1"/>
  <c r="X41" i="2" s="1"/>
  <c r="N36" i="2" s="1"/>
  <c r="C45" i="2"/>
  <c r="D35" i="4"/>
  <c r="A37" i="4"/>
  <c r="H33" i="4"/>
  <c r="E34" i="4"/>
  <c r="P41" i="2"/>
  <c r="L41" i="2" s="1"/>
  <c r="Q43" i="2"/>
  <c r="C36" i="4"/>
  <c r="F34" i="4"/>
  <c r="U42" i="2"/>
  <c r="I34" i="4"/>
  <c r="R42" i="2"/>
  <c r="O42" i="2" s="1"/>
  <c r="Y33" i="2"/>
  <c r="N35" i="2"/>
  <c r="T42" i="2"/>
  <c r="A46" i="2"/>
  <c r="P43" i="2" l="1"/>
  <c r="L43" i="2" s="1"/>
  <c r="J44" i="2"/>
  <c r="J34" i="4"/>
  <c r="C46" i="2"/>
  <c r="L33" i="4"/>
  <c r="A38" i="4"/>
  <c r="H34" i="4"/>
  <c r="E35" i="4"/>
  <c r="S41" i="2"/>
  <c r="D36" i="4"/>
  <c r="P42" i="2"/>
  <c r="L42" i="2" s="1"/>
  <c r="Y34" i="2"/>
  <c r="V42" i="2"/>
  <c r="W42" i="2" s="1"/>
  <c r="X42" i="2" s="1"/>
  <c r="Q44" i="2"/>
  <c r="U43" i="2"/>
  <c r="I35" i="4"/>
  <c r="F35" i="4"/>
  <c r="C37" i="4"/>
  <c r="R43" i="2"/>
  <c r="O43" i="2" s="1"/>
  <c r="N47" i="2"/>
  <c r="Y45" i="2"/>
  <c r="T43" i="2"/>
  <c r="A47" i="2"/>
  <c r="J45" i="2" l="1"/>
  <c r="J35" i="4"/>
  <c r="C47" i="2"/>
  <c r="H35" i="4"/>
  <c r="E36" i="4"/>
  <c r="A39" i="4"/>
  <c r="L34" i="4"/>
  <c r="D37" i="4"/>
  <c r="I36" i="4"/>
  <c r="S42" i="2"/>
  <c r="Q45" i="2"/>
  <c r="V43" i="2"/>
  <c r="W43" i="2" s="1"/>
  <c r="X43" i="2" s="1"/>
  <c r="Y36" i="2" s="1"/>
  <c r="U44" i="2"/>
  <c r="C38" i="4"/>
  <c r="F36" i="4"/>
  <c r="S43" i="2"/>
  <c r="L35" i="4"/>
  <c r="R44" i="2"/>
  <c r="O44" i="2" s="1"/>
  <c r="N37" i="2"/>
  <c r="Y35" i="2"/>
  <c r="N48" i="2"/>
  <c r="Y46" i="2"/>
  <c r="T44" i="2"/>
  <c r="A48" i="2"/>
  <c r="J46" i="2" l="1"/>
  <c r="J36" i="4"/>
  <c r="N38" i="2"/>
  <c r="C48" i="2"/>
  <c r="V44" i="2"/>
  <c r="W44" i="2" s="1"/>
  <c r="X44" i="2" s="1"/>
  <c r="N39" i="2" s="1"/>
  <c r="H36" i="4"/>
  <c r="D38" i="4"/>
  <c r="A40" i="4"/>
  <c r="I37" i="4"/>
  <c r="E37" i="4"/>
  <c r="U45" i="2"/>
  <c r="Q46" i="2"/>
  <c r="F37" i="4"/>
  <c r="P44" i="2"/>
  <c r="L44" i="2" s="1"/>
  <c r="C39" i="4"/>
  <c r="R45" i="2"/>
  <c r="O45" i="2" s="1"/>
  <c r="P45" i="2"/>
  <c r="L45" i="2" s="1"/>
  <c r="N49" i="2"/>
  <c r="Y47" i="2"/>
  <c r="T45" i="2"/>
  <c r="A49" i="2"/>
  <c r="J47" i="2" l="1"/>
  <c r="J37" i="4"/>
  <c r="P46" i="2"/>
  <c r="L46" i="2" s="1"/>
  <c r="C49" i="2"/>
  <c r="F38" i="4"/>
  <c r="E38" i="4"/>
  <c r="L36" i="4"/>
  <c r="A41" i="4"/>
  <c r="L37" i="4"/>
  <c r="V45" i="2"/>
  <c r="W45" i="2" s="1"/>
  <c r="X45" i="2" s="1"/>
  <c r="H37" i="4"/>
  <c r="D39" i="4"/>
  <c r="I38" i="4"/>
  <c r="Q47" i="2"/>
  <c r="Y38" i="2"/>
  <c r="U46" i="2"/>
  <c r="S44" i="2"/>
  <c r="C40" i="4"/>
  <c r="S45" i="2"/>
  <c r="R46" i="2"/>
  <c r="O46" i="2" s="1"/>
  <c r="N50" i="2"/>
  <c r="Y48" i="2"/>
  <c r="Y37" i="2"/>
  <c r="T46" i="2"/>
  <c r="A50" i="2"/>
  <c r="J48" i="2" l="1"/>
  <c r="J38" i="4"/>
  <c r="H38" i="4"/>
  <c r="N40" i="2"/>
  <c r="C50" i="2"/>
  <c r="A42" i="4"/>
  <c r="D40" i="4"/>
  <c r="I39" i="4"/>
  <c r="E39" i="4"/>
  <c r="F39" i="4"/>
  <c r="V46" i="2"/>
  <c r="W46" i="2" s="1"/>
  <c r="X46" i="2" s="1"/>
  <c r="Y39" i="2" s="1"/>
  <c r="U47" i="2"/>
  <c r="Y49" i="2"/>
  <c r="C41" i="4"/>
  <c r="Q48" i="2"/>
  <c r="S46" i="2"/>
  <c r="L38" i="4"/>
  <c r="R47" i="2"/>
  <c r="O47" i="2" s="1"/>
  <c r="T47" i="2"/>
  <c r="J49" i="2" l="1"/>
  <c r="J39" i="4"/>
  <c r="P47" i="2"/>
  <c r="L47" i="2" s="1"/>
  <c r="N41" i="2"/>
  <c r="V47" i="2"/>
  <c r="W47" i="2" s="1"/>
  <c r="X47" i="2" s="1"/>
  <c r="U48" i="2"/>
  <c r="E40" i="4"/>
  <c r="D41" i="4"/>
  <c r="J40" i="4"/>
  <c r="I40" i="4"/>
  <c r="H39" i="4"/>
  <c r="F40" i="4"/>
  <c r="C42" i="4"/>
  <c r="Q49" i="2"/>
  <c r="Y50" i="2"/>
  <c r="N46" i="2"/>
  <c r="Y44" i="2"/>
  <c r="R48" i="2"/>
  <c r="O48" i="2" s="1"/>
  <c r="T48" i="2"/>
  <c r="J50" i="2" l="1"/>
  <c r="N42" i="2"/>
  <c r="L39" i="4"/>
  <c r="S47" i="2"/>
  <c r="V48" i="2"/>
  <c r="W48" i="2" s="1"/>
  <c r="X48" i="2" s="1"/>
  <c r="N43" i="2" s="1"/>
  <c r="P48" i="2"/>
  <c r="L48" i="2" s="1"/>
  <c r="H40" i="4"/>
  <c r="J41" i="4"/>
  <c r="E41" i="4"/>
  <c r="D42" i="4"/>
  <c r="Y41" i="2"/>
  <c r="U49" i="2"/>
  <c r="I41" i="4"/>
  <c r="F41" i="4"/>
  <c r="Q50" i="2"/>
  <c r="M55" i="2" s="1"/>
  <c r="R49" i="2"/>
  <c r="O49" i="2" s="1"/>
  <c r="T49" i="2"/>
  <c r="Y40" i="2"/>
  <c r="S48" i="2" l="1"/>
  <c r="E42" i="4"/>
  <c r="I42" i="4"/>
  <c r="M47" i="4"/>
  <c r="H41" i="4"/>
  <c r="J42" i="4"/>
  <c r="F42" i="4"/>
  <c r="V49" i="2"/>
  <c r="W49" i="2" s="1"/>
  <c r="X49" i="2" s="1"/>
  <c r="Y42" i="2" s="1"/>
  <c r="P49" i="2"/>
  <c r="L49" i="2" s="1"/>
  <c r="R50" i="2"/>
  <c r="O50" i="2" s="1"/>
  <c r="U50" i="2"/>
  <c r="T50" i="2"/>
  <c r="P50" i="2" l="1"/>
  <c r="L50" i="2" s="1"/>
  <c r="L40" i="4"/>
  <c r="H42" i="4"/>
  <c r="S49" i="2"/>
  <c r="L41" i="4"/>
  <c r="V50" i="2"/>
  <c r="W50" i="2" s="1"/>
  <c r="X50" i="2" s="1"/>
  <c r="N45" i="2" s="1"/>
  <c r="N44" i="2"/>
  <c r="M53" i="2" l="1"/>
  <c r="M56" i="2" s="1"/>
  <c r="L42" i="4"/>
  <c r="S50" i="2"/>
  <c r="Y43" i="2"/>
  <c r="M45" i="4" l="1"/>
  <c r="N56" i="2"/>
  <c r="M48"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Jaromíra Vondrášková</author>
  </authors>
  <commentList>
    <comment ref="M44" authorId="0" shapeId="0" xr:uid="{00000000-0006-0000-0100-000001000000}">
      <text>
        <r>
          <rPr>
            <b/>
            <sz val="9"/>
            <color indexed="81"/>
            <rFont val="Tahoma"/>
            <family val="2"/>
            <charset val="238"/>
          </rPr>
          <t>Jaromíra Vondrášková:</t>
        </r>
        <r>
          <rPr>
            <sz val="9"/>
            <color indexed="81"/>
            <rFont val="Tahoma"/>
            <family val="2"/>
            <charset val="238"/>
          </rPr>
          <t xml:space="preserve">
fond pracovní doby v hodinách pro daný měsíc (pro JU vč. svátků)
</t>
        </r>
      </text>
    </comment>
    <comment ref="M45" authorId="0" shapeId="0" xr:uid="{00000000-0006-0000-0100-000002000000}">
      <text>
        <r>
          <rPr>
            <b/>
            <sz val="9"/>
            <color indexed="81"/>
            <rFont val="Tahoma"/>
            <family val="2"/>
            <charset val="238"/>
          </rPr>
          <t>Jaromíra Vondrášková:</t>
        </r>
        <r>
          <rPr>
            <sz val="9"/>
            <color indexed="81"/>
            <rFont val="Tahoma"/>
            <family val="2"/>
            <charset val="238"/>
          </rPr>
          <t xml:space="preserve">
součet dnů s příznakem P, S, popř. i SC (pokud bude celý den a uvedeno v příznaku pro typ dne)
</t>
        </r>
      </text>
    </comment>
    <comment ref="M47" authorId="0" shapeId="0" xr:uid="{00000000-0006-0000-0100-000003000000}">
      <text>
        <r>
          <rPr>
            <b/>
            <sz val="9"/>
            <color indexed="81"/>
            <rFont val="Tahoma"/>
            <family val="2"/>
            <charset val="238"/>
          </rPr>
          <t>Jaromíra Vondrášková:</t>
        </r>
        <r>
          <rPr>
            <sz val="9"/>
            <color indexed="81"/>
            <rFont val="Tahoma"/>
            <family val="2"/>
            <charset val="238"/>
          </rPr>
          <t xml:space="preserve">
neodpracováno, nemoc, §, lékař, dovolená (příznaky §, D, IV, L, N, NpF, NV, OČR, OPP)</t>
        </r>
      </text>
    </comment>
  </commentList>
</comments>
</file>

<file path=xl/sharedStrings.xml><?xml version="1.0" encoding="utf-8"?>
<sst xmlns="http://schemas.openxmlformats.org/spreadsheetml/2006/main" count="445" uniqueCount="180">
  <si>
    <t>Po</t>
  </si>
  <si>
    <t>Út</t>
  </si>
  <si>
    <t>St</t>
  </si>
  <si>
    <t>Čt</t>
  </si>
  <si>
    <t>Pá</t>
  </si>
  <si>
    <t>So</t>
  </si>
  <si>
    <t>Ne</t>
  </si>
  <si>
    <t>D</t>
  </si>
  <si>
    <t>-</t>
  </si>
  <si>
    <t>N</t>
  </si>
  <si>
    <t>OČR</t>
  </si>
  <si>
    <t>P</t>
  </si>
  <si>
    <t>S</t>
  </si>
  <si>
    <t>Měsíc:</t>
  </si>
  <si>
    <t>Rok:</t>
  </si>
  <si>
    <t>Dnů v měsící:</t>
  </si>
  <si>
    <t>Příchod:</t>
  </si>
  <si>
    <t>Přestávka:</t>
  </si>
  <si>
    <t>Odchod:</t>
  </si>
  <si>
    <t>MAX:</t>
  </si>
  <si>
    <t>Evidence pracovní doby</t>
  </si>
  <si>
    <t>Období</t>
  </si>
  <si>
    <t>Jméno</t>
  </si>
  <si>
    <t>Úvazek</t>
  </si>
  <si>
    <t>Den</t>
  </si>
  <si>
    <t>TYP dne</t>
  </si>
  <si>
    <t>Příchod</t>
  </si>
  <si>
    <t>Pracovní přestávka na jídlo a oddech</t>
  </si>
  <si>
    <t>Odchod</t>
  </si>
  <si>
    <t>PŘESTÁVKA</t>
  </si>
  <si>
    <t>Útvar/NS</t>
  </si>
  <si>
    <t>Osobní číslo zaměstnance</t>
  </si>
  <si>
    <t>§</t>
  </si>
  <si>
    <t>dovolená</t>
  </si>
  <si>
    <t>IV</t>
  </si>
  <si>
    <t>indispoziční volno</t>
  </si>
  <si>
    <t>L</t>
  </si>
  <si>
    <t>lékař</t>
  </si>
  <si>
    <t>nemoc</t>
  </si>
  <si>
    <t>neplacené volno</t>
  </si>
  <si>
    <t>NV</t>
  </si>
  <si>
    <t>náhradní volno</t>
  </si>
  <si>
    <t>ošetřování člena rodiny</t>
  </si>
  <si>
    <t>OPP</t>
  </si>
  <si>
    <t>otcovská poporodní péče</t>
  </si>
  <si>
    <t>odpracovaná doba</t>
  </si>
  <si>
    <t>svátek</t>
  </si>
  <si>
    <t>SC</t>
  </si>
  <si>
    <t>služební cesta</t>
  </si>
  <si>
    <t>fond pracovní doby</t>
  </si>
  <si>
    <t>odpracováno vč. SC a svátek</t>
  </si>
  <si>
    <t>neodpracováno</t>
  </si>
  <si>
    <t xml:space="preserve">Odpracováno </t>
  </si>
  <si>
    <t xml:space="preserve">placený paragraf </t>
  </si>
  <si>
    <t>Neodpracováno</t>
  </si>
  <si>
    <t>ODPRACOVÁNO</t>
  </si>
  <si>
    <t>Počet H do půlnoci</t>
  </si>
  <si>
    <t>Počet H od půlnoci</t>
  </si>
  <si>
    <t>Den volna</t>
  </si>
  <si>
    <t>Hodiny volna do začátku směny (v rámic 24 h)</t>
  </si>
  <si>
    <t>Hodiny volna do začátku směny (celkem)</t>
  </si>
  <si>
    <t>Odpracováno</t>
  </si>
  <si>
    <t>Nápověda</t>
  </si>
  <si>
    <t>1 - vyplňte měsíc a rok</t>
  </si>
  <si>
    <t>4 - vyplňte výši vašeho úvazku</t>
  </si>
  <si>
    <t xml:space="preserve">     u víkendových dní je "TYP dne" defaultně bez vyplnění, v případě pracovního víkendu vyberte z předdefinovaného seznamu</t>
  </si>
  <si>
    <t>5 - vyplňte "TYP dne" z předdefinovaného seznamu</t>
  </si>
  <si>
    <t xml:space="preserve">     pokud přestávka neproběhla (například z důvodů dřívějšího odchodu) - vymažte "začátek přestávky"</t>
  </si>
  <si>
    <t>Formulář má nastavené dva základní hlídače (Odpočinek v týdnu min 35h - "sloupec M" a přestávku na jídlo max po 6h - "sloupec N")</t>
  </si>
  <si>
    <t>Hlídač na "Odpočinek v týdnu" je nastaven pouze u celých týdnů v rámci jednoho měsíce</t>
  </si>
  <si>
    <t>2 - vyplňte čas příchodu, přestávky a odchodu (formulář tyto hodnoty automaticky předvyplní, případné odchylky v jednotlivých dnech upravíte přímo ve formuláři)</t>
  </si>
  <si>
    <t xml:space="preserve">     v případě služební cesty, která nebyla celodenní, vyberte jako "TYP dne" "P" a do poznámky napište "SC" s informací od-do</t>
  </si>
  <si>
    <t>z toho přímá pedag. činnost</t>
  </si>
  <si>
    <t>z toho        přímá pedag. činnost</t>
  </si>
  <si>
    <r>
      <t xml:space="preserve">Speciální den </t>
    </r>
    <r>
      <rPr>
        <sz val="10"/>
        <rFont val="Arial CE"/>
        <charset val="238"/>
      </rPr>
      <t>(</t>
    </r>
    <r>
      <rPr>
        <i/>
        <sz val="8"/>
        <rFont val="Arial CE"/>
        <charset val="238"/>
      </rPr>
      <t xml:space="preserve">vyplňuje se automaticky v závislosti na </t>
    </r>
    <r>
      <rPr>
        <i/>
        <sz val="8"/>
        <color indexed="10"/>
        <rFont val="Arial CE"/>
        <charset val="238"/>
      </rPr>
      <t>TYP dne</t>
    </r>
    <r>
      <rPr>
        <sz val="10"/>
        <rFont val="Arial CE"/>
        <charset val="238"/>
      </rPr>
      <t>)</t>
    </r>
  </si>
  <si>
    <t xml:space="preserve">     pokud přestávka neproběhla - je buňka automaticky nevyplněna při kroku č.7</t>
  </si>
  <si>
    <r>
      <t>Délka nepřetržitého odpočinku</t>
    </r>
    <r>
      <rPr>
        <sz val="8"/>
        <rFont val="Arial CE"/>
        <charset val="238"/>
      </rPr>
      <t xml:space="preserve"> (min 35h)</t>
    </r>
  </si>
  <si>
    <r>
      <t xml:space="preserve">Přestávka     na jídlo                </t>
    </r>
    <r>
      <rPr>
        <sz val="8"/>
        <rFont val="Arial CE"/>
        <charset val="238"/>
      </rPr>
      <t xml:space="preserve"> (max. po 6h)</t>
    </r>
  </si>
  <si>
    <t>Celkem       (vč. "S" a "SC")</t>
  </si>
  <si>
    <t>NpV</t>
  </si>
  <si>
    <t>MD</t>
  </si>
  <si>
    <t>mateřská dovolená</t>
  </si>
  <si>
    <t>RD</t>
  </si>
  <si>
    <t>rodičovská dovolená</t>
  </si>
  <si>
    <r>
      <t xml:space="preserve">Poznámka </t>
    </r>
    <r>
      <rPr>
        <sz val="10"/>
        <rFont val="Arial CE"/>
        <charset val="238"/>
      </rPr>
      <t>(V případě potřeby, SC kratší než 1 den apod…)</t>
    </r>
  </si>
  <si>
    <t>Datum a podpis nadřízeného pracovníka:</t>
  </si>
  <si>
    <t>Datum a podpis zaměstnance:</t>
  </si>
  <si>
    <t>kontrola</t>
  </si>
  <si>
    <t>NS</t>
  </si>
  <si>
    <t>Název pracoviště</t>
  </si>
  <si>
    <t>090010</t>
  </si>
  <si>
    <t>Výzkumný ústav rybářský a hydrobiologický</t>
  </si>
  <si>
    <t>090011</t>
  </si>
  <si>
    <t>090012</t>
  </si>
  <si>
    <t>Laboratoř intenzivní akvakultury</t>
  </si>
  <si>
    <t>090021</t>
  </si>
  <si>
    <t>Laboratoř fyziologie reprodukce</t>
  </si>
  <si>
    <t>090022</t>
  </si>
  <si>
    <t>090023</t>
  </si>
  <si>
    <t>Laboratoř zárodečných buněk</t>
  </si>
  <si>
    <t>090031</t>
  </si>
  <si>
    <t>Laboratoř environmentální chemie a biochemie</t>
  </si>
  <si>
    <t>090032</t>
  </si>
  <si>
    <t>Laboratoř vodní toxikologie a ichtyopatologie</t>
  </si>
  <si>
    <t>MEVPIS</t>
  </si>
  <si>
    <t>090052</t>
  </si>
  <si>
    <t>Genetické rybářské centrum</t>
  </si>
  <si>
    <t>090053</t>
  </si>
  <si>
    <t>Experimentální rybochovné pracoviště a pokusnictví</t>
  </si>
  <si>
    <t>Děkanát</t>
  </si>
  <si>
    <t>090110</t>
  </si>
  <si>
    <t>Ústav akvakultury a ochrany vod</t>
  </si>
  <si>
    <t>090171</t>
  </si>
  <si>
    <t>Laboratoř řízené reprodukce a intenzivního chovu ryb</t>
  </si>
  <si>
    <t>090191</t>
  </si>
  <si>
    <t>Laboratoř výživy</t>
  </si>
  <si>
    <t>090210</t>
  </si>
  <si>
    <t>Ústav komplexních systémů</t>
  </si>
  <si>
    <t>090211</t>
  </si>
  <si>
    <t>Laboratoř experimentálních komplexních systémů</t>
  </si>
  <si>
    <t>090213</t>
  </si>
  <si>
    <t>Laboratoř zpracování signálu a obrazu</t>
  </si>
  <si>
    <t>3 - z předdefinovaného seznamu vyberte Útvar či NS, vyplňte jméno a OSČ</t>
  </si>
  <si>
    <t>7 - vyplňte" Začátek přestávky" ve formátu "HH:MM"</t>
  </si>
  <si>
    <t>6 - vyplňte "Příchod" ve formátu "HH:MM"</t>
  </si>
  <si>
    <t>8 - vyplňte "Konec přestávky" ve formátu "HH:MM"</t>
  </si>
  <si>
    <t>9 - vyplňte "Odchod" ve formátu "HH:MM"</t>
  </si>
  <si>
    <t>10 - v případě přímé pedagogické činnosti vyplňte "z toho přímá pedag. činnost" ve formátu "HH:MM"</t>
  </si>
  <si>
    <t>Laboratoř sladkovodních ekosystémů</t>
  </si>
  <si>
    <t>090019</t>
  </si>
  <si>
    <t>Kancelář VÚRH</t>
  </si>
  <si>
    <t>Laboratoř molekulární buněčné a kvantitativní genetiky</t>
  </si>
  <si>
    <t>090119</t>
  </si>
  <si>
    <t>Kancelář ÚAOV</t>
  </si>
  <si>
    <t>090121</t>
  </si>
  <si>
    <t>Zpracovna a prodejna ryb a produktů akvakultury</t>
  </si>
  <si>
    <t>090219</t>
  </si>
  <si>
    <t>Kancelář ÚKS</t>
  </si>
  <si>
    <t>090800</t>
  </si>
  <si>
    <t>090801</t>
  </si>
  <si>
    <t>Úsek děkana</t>
  </si>
  <si>
    <t>090802</t>
  </si>
  <si>
    <t>Úsek tajemníka fakulty</t>
  </si>
  <si>
    <t>090803</t>
  </si>
  <si>
    <t>Úsek proděkana pro pedagogickou činnost</t>
  </si>
  <si>
    <t>090804</t>
  </si>
  <si>
    <t>Úsek proděkana pro vědu a výzkum</t>
  </si>
  <si>
    <t>090805</t>
  </si>
  <si>
    <t>Úsek proděkana pro zahraniční vztahy</t>
  </si>
  <si>
    <t>090806</t>
  </si>
  <si>
    <t>Úsek proděkana pro rozvoj</t>
  </si>
  <si>
    <t>090807</t>
  </si>
  <si>
    <t>Úsek manažerský</t>
  </si>
  <si>
    <t>090811</t>
  </si>
  <si>
    <t>Kancelář děkana</t>
  </si>
  <si>
    <t>090812</t>
  </si>
  <si>
    <t>Ekonomické pracoviště</t>
  </si>
  <si>
    <t>090813</t>
  </si>
  <si>
    <t>Studijní pracoviště</t>
  </si>
  <si>
    <t>090814</t>
  </si>
  <si>
    <t>Pracoviště správy a údržby majetku</t>
  </si>
  <si>
    <t>090815</t>
  </si>
  <si>
    <t>Pracoviště zahraničních vztahů</t>
  </si>
  <si>
    <t>090817</t>
  </si>
  <si>
    <t>090821</t>
  </si>
  <si>
    <t>Pracoviště vědy a výzkumu</t>
  </si>
  <si>
    <t>090824</t>
  </si>
  <si>
    <t>Redakční rada a knihovna</t>
  </si>
  <si>
    <t>090827</t>
  </si>
  <si>
    <t>Projektové pracoviště</t>
  </si>
  <si>
    <t>092401</t>
  </si>
  <si>
    <t>VP 1 - Reprodukční a genetické postupy pro uchování biodiverzity ryb a akvakulturu</t>
  </si>
  <si>
    <t>092402</t>
  </si>
  <si>
    <t>VP 2 - "Nové" polutanty v životním prostředí a jejich vliv na ekosystémy</t>
  </si>
  <si>
    <t>092403</t>
  </si>
  <si>
    <t>VP 3 - Dlouhodobě udržitelná akvakultura s odpovědným hospodařením s vodou a živinami</t>
  </si>
  <si>
    <t>092404</t>
  </si>
  <si>
    <t>VP 4 - Sladkovodní ekosystémy v éře globálních změn</t>
  </si>
  <si>
    <t>092410</t>
  </si>
  <si>
    <t>Kancelář CENAKVA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</si>
</sst>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h:mm;@"/>
    <numFmt numFmtId="165" formatCode="mmmm\ yyyy"/>
    <numFmt numFmtId="166" formatCode="#,##0.0"/>
  </numFmts>
  <fonts count="28" x14ac:knownFonts="1">
    <font>
      <sz val="11"/>
      <color theme="1"/>
      <name val="Calibri"/>
      <family val="2"/>
      <charset val="238"/>
      <scheme val="minor"/>
    </font>
    <font>
      <sz val="10"/>
      <name val="Arial CE"/>
      <charset val="238"/>
    </font>
    <font>
      <sz val="10"/>
      <name val="Arial CE"/>
      <family val="2"/>
      <charset val="238"/>
    </font>
    <font>
      <b/>
      <sz val="10"/>
      <name val="Arial CE"/>
      <family val="2"/>
      <charset val="238"/>
    </font>
    <font>
      <sz val="10"/>
      <color rgb="FFFF0000"/>
      <name val="Arial CE"/>
      <charset val="238"/>
    </font>
    <font>
      <b/>
      <sz val="10"/>
      <name val="Arial CE"/>
      <charset val="238"/>
    </font>
    <font>
      <sz val="10"/>
      <color indexed="8"/>
      <name val="Arial CE"/>
      <charset val="238"/>
    </font>
    <font>
      <sz val="10"/>
      <color indexed="9"/>
      <name val="Arial CE"/>
      <charset val="238"/>
    </font>
    <font>
      <b/>
      <sz val="20"/>
      <name val="Arial CE"/>
      <family val="2"/>
      <charset val="238"/>
    </font>
    <font>
      <b/>
      <sz val="10"/>
      <color indexed="9"/>
      <name val="Arial CE"/>
      <charset val="238"/>
    </font>
    <font>
      <b/>
      <sz val="18"/>
      <name val="Arial CE"/>
      <charset val="238"/>
    </font>
    <font>
      <b/>
      <sz val="14"/>
      <name val="Arial CE"/>
      <family val="2"/>
      <charset val="238"/>
    </font>
    <font>
      <b/>
      <i/>
      <sz val="10"/>
      <name val="Arial CE"/>
      <charset val="238"/>
    </font>
    <font>
      <b/>
      <sz val="18"/>
      <name val="Arial CE"/>
      <family val="2"/>
      <charset val="238"/>
    </font>
    <font>
      <b/>
      <sz val="16"/>
      <name val="Arial CE"/>
      <family val="2"/>
      <charset val="238"/>
    </font>
    <font>
      <b/>
      <sz val="10"/>
      <color rgb="FFFF0000"/>
      <name val="Arial CE"/>
      <charset val="238"/>
    </font>
    <font>
      <b/>
      <sz val="9"/>
      <name val="Arial CE"/>
      <family val="2"/>
      <charset val="238"/>
    </font>
    <font>
      <i/>
      <sz val="8"/>
      <name val="Arial CE"/>
      <charset val="238"/>
    </font>
    <font>
      <i/>
      <sz val="8"/>
      <color indexed="10"/>
      <name val="Arial CE"/>
      <charset val="238"/>
    </font>
    <font>
      <b/>
      <sz val="20"/>
      <name val="Arial CE"/>
      <charset val="238"/>
    </font>
    <font>
      <b/>
      <sz val="9"/>
      <color indexed="81"/>
      <name val="Tahoma"/>
      <family val="2"/>
      <charset val="238"/>
    </font>
    <font>
      <sz val="9"/>
      <color indexed="81"/>
      <name val="Tahoma"/>
      <family val="2"/>
      <charset val="238"/>
    </font>
    <font>
      <sz val="10"/>
      <color theme="1"/>
      <name val="Calibri"/>
      <family val="2"/>
      <charset val="238"/>
      <scheme val="minor"/>
    </font>
    <font>
      <b/>
      <sz val="8"/>
      <name val="Arial CE"/>
      <charset val="238"/>
    </font>
    <font>
      <b/>
      <sz val="14"/>
      <name val="Arial CE"/>
      <charset val="238"/>
    </font>
    <font>
      <sz val="8"/>
      <name val="Arial CE"/>
      <charset val="238"/>
    </font>
    <font>
      <b/>
      <sz val="16"/>
      <color rgb="FF000000"/>
      <name val="Calibri Light"/>
      <family val="2"/>
      <charset val="238"/>
    </font>
    <font>
      <sz val="10"/>
      <color rgb="FF0070C0"/>
      <name val="Calibri"/>
      <family val="2"/>
      <charset val="238"/>
      <scheme val="minor"/>
    </font>
  </fonts>
  <fills count="6">
    <fill>
      <patternFill patternType="none"/>
    </fill>
    <fill>
      <patternFill patternType="gray125"/>
    </fill>
    <fill>
      <patternFill patternType="solid">
        <fgColor theme="8" tint="0.79998168889431442"/>
        <bgColor indexed="64"/>
      </patternFill>
    </fill>
    <fill>
      <patternFill patternType="solid">
        <fgColor theme="2"/>
        <bgColor indexed="64"/>
      </patternFill>
    </fill>
    <fill>
      <patternFill patternType="solid">
        <fgColor theme="7" tint="0.79998168889431442"/>
        <bgColor indexed="64"/>
      </patternFill>
    </fill>
    <fill>
      <patternFill patternType="solid">
        <fgColor theme="0"/>
        <bgColor indexed="64"/>
      </patternFill>
    </fill>
  </fills>
  <borders count="71">
    <border>
      <left/>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ck">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8"/>
      </right>
      <top style="thin">
        <color indexed="64"/>
      </top>
      <bottom style="thin">
        <color indexed="64"/>
      </bottom>
      <diagonal/>
    </border>
    <border>
      <left/>
      <right style="thin">
        <color indexed="8"/>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8"/>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bottom style="hair">
        <color auto="1"/>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medium">
        <color auto="1"/>
      </bottom>
      <diagonal/>
    </border>
    <border>
      <left style="medium">
        <color indexed="64"/>
      </left>
      <right style="hair">
        <color indexed="64"/>
      </right>
      <top/>
      <bottom style="hair">
        <color indexed="64"/>
      </bottom>
      <diagonal/>
    </border>
    <border>
      <left style="hair">
        <color auto="1"/>
      </left>
      <right style="hair">
        <color auto="1"/>
      </right>
      <top/>
      <bottom style="hair">
        <color auto="1"/>
      </bottom>
      <diagonal/>
    </border>
    <border>
      <left style="hair">
        <color indexed="64"/>
      </left>
      <right style="medium">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64"/>
      </right>
      <top style="medium">
        <color indexed="64"/>
      </top>
      <bottom style="thin">
        <color indexed="8"/>
      </bottom>
      <diagonal/>
    </border>
    <border>
      <left style="thin">
        <color indexed="8"/>
      </left>
      <right style="thin">
        <color indexed="64"/>
      </right>
      <top style="thin">
        <color indexed="8"/>
      </top>
      <bottom style="thin">
        <color indexed="8"/>
      </bottom>
      <diagonal/>
    </border>
    <border>
      <left style="thin">
        <color indexed="8"/>
      </left>
      <right style="thin">
        <color indexed="64"/>
      </right>
      <top style="thin">
        <color indexed="8"/>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right style="thin">
        <color indexed="8"/>
      </right>
      <top/>
      <bottom style="thin">
        <color indexed="64"/>
      </bottom>
      <diagonal/>
    </border>
  </borders>
  <cellStyleXfs count="2">
    <xf numFmtId="0" fontId="0" fillId="0" borderId="0"/>
    <xf numFmtId="0" fontId="1" fillId="0" borderId="0"/>
  </cellStyleXfs>
  <cellXfs count="254">
    <xf numFmtId="0" fontId="0" fillId="0" borderId="0" xfId="0"/>
    <xf numFmtId="0" fontId="1" fillId="0" borderId="0" xfId="1"/>
    <xf numFmtId="0" fontId="2" fillId="0" borderId="0" xfId="1" applyFont="1" applyAlignment="1">
      <alignment vertical="center"/>
    </xf>
    <xf numFmtId="0" fontId="7" fillId="0" borderId="0" xfId="1" applyFont="1"/>
    <xf numFmtId="49" fontId="5" fillId="0" borderId="3" xfId="1" applyNumberFormat="1" applyFont="1" applyBorder="1" applyAlignment="1" applyProtection="1">
      <alignment horizontal="right"/>
      <protection locked="0"/>
    </xf>
    <xf numFmtId="0" fontId="1" fillId="0" borderId="4" xfId="1" applyBorder="1"/>
    <xf numFmtId="0" fontId="3" fillId="0" borderId="5" xfId="1" applyFont="1" applyBorder="1" applyAlignment="1">
      <alignment horizontal="right"/>
    </xf>
    <xf numFmtId="0" fontId="1" fillId="0" borderId="6" xfId="1" applyBorder="1"/>
    <xf numFmtId="0" fontId="1" fillId="0" borderId="8" xfId="1" applyBorder="1"/>
    <xf numFmtId="49" fontId="9" fillId="0" borderId="0" xfId="1" applyNumberFormat="1" applyFont="1" applyAlignment="1" applyProtection="1">
      <alignment horizontal="right"/>
      <protection locked="0"/>
    </xf>
    <xf numFmtId="0" fontId="13" fillId="0" borderId="0" xfId="1" applyFont="1"/>
    <xf numFmtId="0" fontId="3" fillId="0" borderId="0" xfId="1" applyFont="1" applyAlignment="1">
      <alignment horizontal="center"/>
    </xf>
    <xf numFmtId="0" fontId="1" fillId="0" borderId="0" xfId="1" applyAlignment="1">
      <alignment horizontal="center"/>
    </xf>
    <xf numFmtId="0" fontId="1" fillId="0" borderId="0" xfId="1" applyAlignment="1" applyProtection="1">
      <alignment horizontal="center"/>
      <protection locked="0"/>
    </xf>
    <xf numFmtId="0" fontId="3" fillId="0" borderId="0" xfId="1" applyFont="1" applyAlignment="1" applyProtection="1">
      <alignment horizontal="center"/>
      <protection locked="0"/>
    </xf>
    <xf numFmtId="20" fontId="0" fillId="0" borderId="0" xfId="0" applyNumberFormat="1"/>
    <xf numFmtId="4" fontId="1" fillId="0" borderId="0" xfId="1" applyNumberFormat="1" applyAlignment="1">
      <alignment horizontal="center"/>
    </xf>
    <xf numFmtId="4" fontId="7" fillId="0" borderId="0" xfId="1" applyNumberFormat="1" applyFont="1" applyAlignment="1">
      <alignment horizontal="center"/>
    </xf>
    <xf numFmtId="0" fontId="7" fillId="0" borderId="0" xfId="1" applyFont="1" applyAlignment="1">
      <alignment horizontal="center"/>
    </xf>
    <xf numFmtId="0" fontId="1" fillId="0" borderId="0" xfId="1" applyFont="1" applyFill="1" applyAlignment="1">
      <alignment horizontal="center"/>
    </xf>
    <xf numFmtId="0" fontId="10" fillId="0" borderId="0" xfId="1" applyFont="1" applyFill="1" applyAlignment="1">
      <alignment horizontal="center"/>
    </xf>
    <xf numFmtId="0" fontId="1" fillId="0" borderId="0" xfId="1" applyFont="1" applyFill="1" applyAlignment="1">
      <alignment vertical="top" wrapText="1"/>
    </xf>
    <xf numFmtId="49" fontId="5" fillId="0" borderId="3" xfId="1" applyNumberFormat="1" applyFont="1" applyFill="1" applyBorder="1" applyAlignment="1" applyProtection="1">
      <alignment horizontal="right"/>
      <protection locked="0"/>
    </xf>
    <xf numFmtId="0" fontId="1" fillId="0" borderId="4" xfId="1" applyFill="1" applyBorder="1"/>
    <xf numFmtId="0" fontId="3" fillId="0" borderId="4" xfId="1" applyFont="1" applyFill="1" applyBorder="1" applyAlignment="1">
      <alignment horizontal="right"/>
    </xf>
    <xf numFmtId="0" fontId="5" fillId="0" borderId="4" xfId="1" applyFont="1" applyFill="1" applyBorder="1"/>
    <xf numFmtId="0" fontId="3" fillId="0" borderId="4" xfId="1" applyFont="1" applyFill="1" applyBorder="1" applyAlignment="1" applyProtection="1">
      <alignment horizontal="center"/>
      <protection locked="0"/>
    </xf>
    <xf numFmtId="0" fontId="1" fillId="0" borderId="6" xfId="1" applyFill="1" applyBorder="1"/>
    <xf numFmtId="49" fontId="5" fillId="0" borderId="7" xfId="1" applyNumberFormat="1" applyFont="1" applyFill="1" applyBorder="1" applyAlignment="1" applyProtection="1">
      <alignment horizontal="right"/>
      <protection locked="0"/>
    </xf>
    <xf numFmtId="0" fontId="1" fillId="0" borderId="0" xfId="1" applyFill="1" applyBorder="1"/>
    <xf numFmtId="0" fontId="3" fillId="0" borderId="0" xfId="1" applyFont="1" applyFill="1" applyBorder="1" applyAlignment="1">
      <alignment horizontal="right"/>
    </xf>
    <xf numFmtId="49" fontId="3" fillId="0" borderId="0" xfId="1" applyNumberFormat="1" applyFont="1" applyFill="1" applyBorder="1" applyAlignment="1" applyProtection="1">
      <alignment horizontal="right"/>
    </xf>
    <xf numFmtId="49" fontId="1" fillId="0" borderId="8" xfId="1" applyNumberFormat="1" applyFill="1" applyBorder="1"/>
    <xf numFmtId="164" fontId="3" fillId="0" borderId="0" xfId="1" applyNumberFormat="1" applyFont="1" applyFill="1" applyBorder="1" applyAlignment="1" applyProtection="1">
      <alignment horizontal="right"/>
    </xf>
    <xf numFmtId="164" fontId="1" fillId="0" borderId="8" xfId="1" applyNumberFormat="1" applyFill="1" applyBorder="1"/>
    <xf numFmtId="49" fontId="9" fillId="0" borderId="7" xfId="1" applyNumberFormat="1" applyFont="1" applyFill="1" applyBorder="1" applyAlignment="1" applyProtection="1">
      <alignment horizontal="right"/>
      <protection locked="0"/>
    </xf>
    <xf numFmtId="49" fontId="9" fillId="0" borderId="0" xfId="1" applyNumberFormat="1" applyFont="1" applyFill="1" applyBorder="1" applyAlignment="1" applyProtection="1">
      <alignment horizontal="right"/>
      <protection locked="0"/>
    </xf>
    <xf numFmtId="0" fontId="7" fillId="0" borderId="0" xfId="1" applyFont="1" applyFill="1" applyBorder="1"/>
    <xf numFmtId="49" fontId="9" fillId="0" borderId="9" xfId="1" applyNumberFormat="1" applyFont="1" applyFill="1" applyBorder="1" applyAlignment="1" applyProtection="1">
      <alignment horizontal="right"/>
      <protection locked="0"/>
    </xf>
    <xf numFmtId="0" fontId="7" fillId="0" borderId="10" xfId="1" applyFont="1" applyFill="1" applyBorder="1"/>
    <xf numFmtId="0" fontId="3" fillId="0" borderId="10" xfId="1" applyFont="1" applyFill="1" applyBorder="1" applyAlignment="1">
      <alignment horizontal="right"/>
    </xf>
    <xf numFmtId="164" fontId="5" fillId="0" borderId="10" xfId="1" applyNumberFormat="1" applyFont="1" applyFill="1" applyBorder="1"/>
    <xf numFmtId="0" fontId="7" fillId="0" borderId="11" xfId="1" applyFont="1" applyFill="1" applyBorder="1"/>
    <xf numFmtId="0" fontId="1" fillId="0" borderId="0" xfId="1" applyBorder="1" applyAlignment="1">
      <alignment horizontal="center"/>
    </xf>
    <xf numFmtId="49" fontId="5" fillId="0" borderId="0" xfId="1" applyNumberFormat="1" applyFont="1" applyAlignment="1" applyProtection="1">
      <alignment horizontal="right"/>
      <protection locked="0"/>
    </xf>
    <xf numFmtId="4" fontId="1" fillId="0" borderId="0" xfId="1" applyNumberFormat="1"/>
    <xf numFmtId="4" fontId="7" fillId="0" borderId="0" xfId="1" applyNumberFormat="1" applyFont="1"/>
    <xf numFmtId="4" fontId="13" fillId="0" borderId="0" xfId="1" applyNumberFormat="1" applyFont="1"/>
    <xf numFmtId="0" fontId="5" fillId="0" borderId="0" xfId="1" applyFont="1" applyFill="1" applyBorder="1" applyAlignment="1">
      <alignment horizontal="center" vertical="center" wrapText="1"/>
    </xf>
    <xf numFmtId="164" fontId="1" fillId="0" borderId="0" xfId="1" applyNumberFormat="1" applyFont="1" applyFill="1" applyBorder="1" applyAlignment="1">
      <alignment horizontal="center"/>
    </xf>
    <xf numFmtId="164" fontId="1" fillId="0" borderId="0" xfId="1" applyNumberFormat="1"/>
    <xf numFmtId="0" fontId="3" fillId="0" borderId="0" xfId="1" applyFont="1" applyBorder="1" applyAlignment="1">
      <alignment horizontal="right"/>
    </xf>
    <xf numFmtId="49" fontId="5" fillId="0" borderId="9" xfId="1" applyNumberFormat="1" applyFont="1" applyBorder="1" applyAlignment="1" applyProtection="1">
      <alignment horizontal="right"/>
      <protection locked="0"/>
    </xf>
    <xf numFmtId="0" fontId="1" fillId="0" borderId="10" xfId="1" applyBorder="1"/>
    <xf numFmtId="0" fontId="11" fillId="0" borderId="0" xfId="1" applyFont="1" applyFill="1" applyBorder="1" applyAlignment="1" applyProtection="1">
      <protection locked="0"/>
    </xf>
    <xf numFmtId="0" fontId="3" fillId="0" borderId="0" xfId="1" applyFont="1" applyFill="1" applyBorder="1" applyAlignment="1" applyProtection="1">
      <alignment horizontal="center" vertical="center" wrapText="1"/>
      <protection locked="0"/>
    </xf>
    <xf numFmtId="0" fontId="3" fillId="0" borderId="0" xfId="1" applyFont="1" applyFill="1" applyBorder="1" applyAlignment="1" applyProtection="1">
      <alignment vertical="center" wrapText="1"/>
      <protection locked="0"/>
    </xf>
    <xf numFmtId="0" fontId="11" fillId="0" borderId="0" xfId="1" applyFont="1" applyFill="1" applyBorder="1" applyAlignment="1" applyProtection="1">
      <alignment horizontal="left"/>
      <protection locked="0"/>
    </xf>
    <xf numFmtId="165" fontId="11" fillId="0" borderId="0" xfId="1" applyNumberFormat="1" applyFont="1" applyFill="1" applyBorder="1" applyAlignment="1">
      <alignment horizontal="center"/>
    </xf>
    <xf numFmtId="49" fontId="19" fillId="0" borderId="0" xfId="1" applyNumberFormat="1" applyFont="1" applyAlignment="1" applyProtection="1">
      <protection locked="0"/>
    </xf>
    <xf numFmtId="0" fontId="0" fillId="0" borderId="0" xfId="0" applyAlignment="1">
      <alignment horizontal="center"/>
    </xf>
    <xf numFmtId="0" fontId="1" fillId="2" borderId="9" xfId="1" applyFill="1" applyBorder="1" applyAlignment="1">
      <alignment horizontal="center"/>
    </xf>
    <xf numFmtId="0" fontId="1" fillId="2" borderId="10" xfId="1" applyFill="1" applyBorder="1" applyAlignment="1">
      <alignment horizontal="center"/>
    </xf>
    <xf numFmtId="4" fontId="1" fillId="2" borderId="10" xfId="1" applyNumberFormat="1" applyFill="1" applyBorder="1" applyAlignment="1">
      <alignment horizontal="center"/>
    </xf>
    <xf numFmtId="0" fontId="1" fillId="2" borderId="11" xfId="1" applyFill="1" applyBorder="1" applyAlignment="1">
      <alignment horizontal="center"/>
    </xf>
    <xf numFmtId="0" fontId="1" fillId="2" borderId="10" xfId="1" applyFont="1" applyFill="1" applyBorder="1" applyAlignment="1">
      <alignment horizontal="center"/>
    </xf>
    <xf numFmtId="0" fontId="3" fillId="0" borderId="7" xfId="1" applyFont="1" applyFill="1" applyBorder="1"/>
    <xf numFmtId="0" fontId="6" fillId="0" borderId="0" xfId="1" applyFont="1" applyFill="1" applyBorder="1"/>
    <xf numFmtId="0" fontId="3" fillId="0" borderId="9" xfId="1" applyFont="1" applyFill="1" applyBorder="1"/>
    <xf numFmtId="0" fontId="6" fillId="0" borderId="10" xfId="1" applyFont="1" applyFill="1" applyBorder="1"/>
    <xf numFmtId="0" fontId="3" fillId="0" borderId="3" xfId="1" applyFont="1" applyFill="1" applyBorder="1"/>
    <xf numFmtId="2" fontId="0" fillId="0" borderId="0" xfId="0" applyNumberFormat="1" applyFont="1"/>
    <xf numFmtId="165" fontId="1" fillId="0" borderId="0" xfId="1" applyNumberFormat="1" applyFont="1" applyFill="1" applyBorder="1" applyAlignment="1">
      <alignment horizontal="center"/>
    </xf>
    <xf numFmtId="2" fontId="22" fillId="0" borderId="0" xfId="0" applyNumberFormat="1" applyFont="1" applyAlignment="1">
      <alignment horizontal="center"/>
    </xf>
    <xf numFmtId="0" fontId="22" fillId="0" borderId="0" xfId="0" applyFont="1" applyAlignment="1">
      <alignment horizontal="center"/>
    </xf>
    <xf numFmtId="1" fontId="1" fillId="2" borderId="3" xfId="1" applyNumberFormat="1" applyFill="1" applyBorder="1" applyAlignment="1">
      <alignment horizontal="center"/>
    </xf>
    <xf numFmtId="1" fontId="1" fillId="2" borderId="4" xfId="1" applyNumberFormat="1" applyFill="1" applyBorder="1" applyAlignment="1">
      <alignment horizontal="center"/>
    </xf>
    <xf numFmtId="1" fontId="1" fillId="2" borderId="4" xfId="1" applyNumberFormat="1" applyFont="1" applyFill="1" applyBorder="1" applyAlignment="1">
      <alignment horizontal="center"/>
    </xf>
    <xf numFmtId="1" fontId="1" fillId="2" borderId="6" xfId="1" applyNumberFormat="1" applyFill="1" applyBorder="1" applyAlignment="1">
      <alignment horizontal="center"/>
    </xf>
    <xf numFmtId="0" fontId="1" fillId="0" borderId="0" xfId="1" applyBorder="1"/>
    <xf numFmtId="164" fontId="1" fillId="0" borderId="0" xfId="1" applyNumberFormat="1" applyAlignment="1">
      <alignment horizontal="center"/>
    </xf>
    <xf numFmtId="0" fontId="13" fillId="0" borderId="0" xfId="1" applyFont="1" applyAlignment="1">
      <alignment horizontal="center"/>
    </xf>
    <xf numFmtId="2" fontId="1" fillId="0" borderId="0" xfId="1" applyNumberFormat="1" applyAlignment="1">
      <alignment horizontal="center"/>
    </xf>
    <xf numFmtId="4" fontId="5" fillId="0" borderId="0" xfId="1" applyNumberFormat="1" applyFont="1" applyAlignment="1">
      <alignment horizontal="center" vertical="center"/>
    </xf>
    <xf numFmtId="0" fontId="5" fillId="0" borderId="0" xfId="1" applyFont="1" applyAlignment="1">
      <alignment horizontal="center" vertical="center"/>
    </xf>
    <xf numFmtId="0" fontId="5" fillId="0" borderId="0" xfId="1" applyFont="1" applyAlignment="1">
      <alignment horizontal="center" vertical="center" wrapText="1"/>
    </xf>
    <xf numFmtId="4" fontId="5" fillId="0" borderId="0" xfId="1" applyNumberFormat="1" applyFont="1" applyAlignment="1">
      <alignment horizontal="center" vertical="center" wrapText="1"/>
    </xf>
    <xf numFmtId="2" fontId="1" fillId="0" borderId="0" xfId="1" applyNumberFormat="1" applyFont="1" applyFill="1" applyBorder="1" applyAlignment="1">
      <alignment horizontal="center"/>
    </xf>
    <xf numFmtId="0" fontId="1" fillId="0" borderId="0" xfId="1" applyAlignment="1">
      <alignment horizontal="left"/>
    </xf>
    <xf numFmtId="0" fontId="24" fillId="0" borderId="0" xfId="1" applyFont="1" applyAlignment="1">
      <alignment horizontal="left"/>
    </xf>
    <xf numFmtId="0" fontId="3" fillId="0" borderId="27" xfId="1" applyFont="1" applyFill="1" applyBorder="1"/>
    <xf numFmtId="0" fontId="1" fillId="0" borderId="28" xfId="1" applyFill="1" applyBorder="1"/>
    <xf numFmtId="0" fontId="3" fillId="0" borderId="29" xfId="1" applyFont="1" applyFill="1" applyBorder="1"/>
    <xf numFmtId="0" fontId="1" fillId="0" borderId="30" xfId="1" applyFill="1" applyBorder="1"/>
    <xf numFmtId="0" fontId="6" fillId="0" borderId="30" xfId="1" applyFont="1" applyFill="1" applyBorder="1"/>
    <xf numFmtId="0" fontId="3" fillId="0" borderId="31" xfId="1" applyFont="1" applyFill="1" applyBorder="1"/>
    <xf numFmtId="0" fontId="6" fillId="0" borderId="32" xfId="1" applyFont="1" applyFill="1" applyBorder="1"/>
    <xf numFmtId="164" fontId="3" fillId="0" borderId="25" xfId="1" applyNumberFormat="1" applyFont="1" applyFill="1" applyBorder="1" applyAlignment="1" applyProtection="1">
      <alignment horizontal="center" vertical="center"/>
      <protection locked="0"/>
    </xf>
    <xf numFmtId="164" fontId="1" fillId="0" borderId="1" xfId="1" applyNumberFormat="1" applyFont="1" applyFill="1" applyBorder="1" applyAlignment="1" applyProtection="1">
      <alignment horizontal="center" vertical="center"/>
      <protection locked="0"/>
    </xf>
    <xf numFmtId="164" fontId="3" fillId="0" borderId="26" xfId="1" applyNumberFormat="1" applyFont="1" applyFill="1" applyBorder="1" applyAlignment="1" applyProtection="1">
      <alignment horizontal="center" vertical="center"/>
      <protection locked="0"/>
    </xf>
    <xf numFmtId="0" fontId="3" fillId="0" borderId="37" xfId="1" applyFont="1" applyFill="1" applyBorder="1" applyAlignment="1" applyProtection="1">
      <alignment horizontal="center" vertical="center"/>
      <protection locked="0"/>
    </xf>
    <xf numFmtId="164" fontId="3" fillId="0" borderId="34" xfId="1" applyNumberFormat="1" applyFont="1" applyFill="1" applyBorder="1" applyAlignment="1" applyProtection="1">
      <alignment horizontal="center" vertical="center"/>
    </xf>
    <xf numFmtId="0" fontId="3" fillId="0" borderId="2" xfId="1" applyFont="1" applyFill="1" applyBorder="1" applyAlignment="1" applyProtection="1">
      <alignment horizontal="center" vertical="center"/>
    </xf>
    <xf numFmtId="0" fontId="3" fillId="0" borderId="40" xfId="1" applyFont="1" applyFill="1" applyBorder="1" applyAlignment="1" applyProtection="1">
      <alignment horizontal="center" vertical="center"/>
      <protection locked="0"/>
    </xf>
    <xf numFmtId="164" fontId="3" fillId="0" borderId="17" xfId="1" applyNumberFormat="1" applyFont="1" applyFill="1" applyBorder="1" applyAlignment="1" applyProtection="1">
      <alignment horizontal="center" vertical="center"/>
    </xf>
    <xf numFmtId="164" fontId="3" fillId="0" borderId="19" xfId="1" applyNumberFormat="1" applyFont="1" applyFill="1" applyBorder="1" applyAlignment="1" applyProtection="1">
      <alignment horizontal="center" vertical="center"/>
      <protection locked="0"/>
    </xf>
    <xf numFmtId="164" fontId="1" fillId="0" borderId="33" xfId="1" applyNumberFormat="1" applyFont="1" applyFill="1" applyBorder="1" applyAlignment="1" applyProtection="1">
      <alignment horizontal="center" vertical="center"/>
      <protection locked="0"/>
    </xf>
    <xf numFmtId="164" fontId="3" fillId="0" borderId="20" xfId="1" applyNumberFormat="1" applyFont="1" applyFill="1" applyBorder="1" applyAlignment="1" applyProtection="1">
      <alignment horizontal="center" vertical="center"/>
      <protection locked="0"/>
    </xf>
    <xf numFmtId="164" fontId="3" fillId="0" borderId="19" xfId="1" applyNumberFormat="1" applyFont="1" applyFill="1" applyBorder="1" applyAlignment="1" applyProtection="1">
      <alignment horizontal="center" vertical="center"/>
    </xf>
    <xf numFmtId="0" fontId="25" fillId="0" borderId="19" xfId="1" applyFont="1" applyFill="1" applyBorder="1" applyAlignment="1">
      <alignment horizontal="center" vertical="center" wrapText="1"/>
    </xf>
    <xf numFmtId="0" fontId="25" fillId="4" borderId="20" xfId="1" applyFont="1" applyFill="1" applyBorder="1" applyAlignment="1">
      <alignment horizontal="center" vertical="center" wrapText="1"/>
    </xf>
    <xf numFmtId="0" fontId="3" fillId="0" borderId="0" xfId="1" applyFont="1" applyFill="1" applyBorder="1" applyAlignment="1" applyProtection="1">
      <alignment vertical="center"/>
      <protection locked="0"/>
    </xf>
    <xf numFmtId="0" fontId="1" fillId="0" borderId="0" xfId="1" applyFont="1" applyFill="1" applyBorder="1" applyAlignment="1" applyProtection="1">
      <alignment vertical="center"/>
      <protection locked="0"/>
    </xf>
    <xf numFmtId="2" fontId="3" fillId="3" borderId="14" xfId="1" applyNumberFormat="1" applyFont="1" applyFill="1" applyBorder="1" applyAlignment="1" applyProtection="1">
      <alignment horizontal="center" vertical="center"/>
      <protection locked="0"/>
    </xf>
    <xf numFmtId="0" fontId="5" fillId="3" borderId="41" xfId="1" applyFont="1" applyFill="1" applyBorder="1" applyAlignment="1">
      <alignment horizontal="center"/>
    </xf>
    <xf numFmtId="166" fontId="1" fillId="3" borderId="18" xfId="1" applyNumberFormat="1" applyFont="1" applyFill="1" applyBorder="1" applyAlignment="1">
      <alignment horizontal="center"/>
    </xf>
    <xf numFmtId="0" fontId="5" fillId="3" borderId="39" xfId="1" applyFont="1" applyFill="1" applyBorder="1" applyAlignment="1">
      <alignment horizontal="center"/>
    </xf>
    <xf numFmtId="166" fontId="1" fillId="3" borderId="20" xfId="1" applyNumberFormat="1" applyFont="1" applyFill="1" applyBorder="1" applyAlignment="1">
      <alignment horizontal="center"/>
    </xf>
    <xf numFmtId="0" fontId="1" fillId="0" borderId="42" xfId="1" applyBorder="1"/>
    <xf numFmtId="0" fontId="3" fillId="3" borderId="45" xfId="1" applyFont="1" applyFill="1" applyBorder="1" applyAlignment="1" applyProtection="1">
      <alignment horizontal="left" vertical="center"/>
      <protection locked="0"/>
    </xf>
    <xf numFmtId="0" fontId="3" fillId="3" borderId="46" xfId="1" applyFont="1" applyFill="1" applyBorder="1" applyAlignment="1" applyProtection="1">
      <alignment horizontal="left" vertical="center"/>
      <protection locked="0"/>
    </xf>
    <xf numFmtId="2" fontId="11" fillId="4" borderId="47" xfId="1" applyNumberFormat="1" applyFont="1" applyFill="1" applyBorder="1" applyAlignment="1" applyProtection="1">
      <alignment horizontal="center"/>
      <protection locked="0"/>
    </xf>
    <xf numFmtId="0" fontId="24" fillId="0" borderId="0" xfId="1" applyFont="1" applyFill="1" applyBorder="1" applyAlignment="1" applyProtection="1">
      <alignment horizontal="center" vertical="center" wrapText="1"/>
      <protection locked="0"/>
    </xf>
    <xf numFmtId="4" fontId="3" fillId="3" borderId="14" xfId="1" applyNumberFormat="1" applyFont="1" applyFill="1" applyBorder="1" applyAlignment="1" applyProtection="1">
      <alignment horizontal="center" vertical="center"/>
      <protection locked="0"/>
    </xf>
    <xf numFmtId="2" fontId="1" fillId="3" borderId="14" xfId="1" applyNumberFormat="1" applyFont="1" applyFill="1" applyBorder="1" applyAlignment="1" applyProtection="1">
      <alignment horizontal="center" vertical="center"/>
      <protection locked="0"/>
    </xf>
    <xf numFmtId="2" fontId="3" fillId="3" borderId="44" xfId="1" applyNumberFormat="1" applyFont="1" applyFill="1" applyBorder="1" applyAlignment="1" applyProtection="1">
      <alignment horizontal="center" vertical="center"/>
      <protection locked="0"/>
    </xf>
    <xf numFmtId="4" fontId="3" fillId="3" borderId="43" xfId="1" applyNumberFormat="1" applyFont="1" applyFill="1" applyBorder="1" applyAlignment="1" applyProtection="1">
      <alignment horizontal="center" vertical="center"/>
      <protection locked="0"/>
    </xf>
    <xf numFmtId="0" fontId="3" fillId="0" borderId="39" xfId="1" applyFont="1" applyFill="1" applyBorder="1" applyAlignment="1" applyProtection="1">
      <alignment horizontal="center" vertical="center"/>
    </xf>
    <xf numFmtId="0" fontId="3" fillId="0" borderId="38" xfId="1" applyFont="1" applyFill="1" applyBorder="1" applyAlignment="1" applyProtection="1">
      <alignment horizontal="center" vertical="center"/>
      <protection locked="0"/>
    </xf>
    <xf numFmtId="49" fontId="5" fillId="0" borderId="8" xfId="1" applyNumberFormat="1" applyFont="1" applyBorder="1" applyAlignment="1" applyProtection="1">
      <alignment horizontal="right"/>
      <protection locked="0"/>
    </xf>
    <xf numFmtId="49" fontId="5" fillId="0" borderId="8" xfId="1" applyNumberFormat="1" applyFont="1" applyFill="1" applyBorder="1" applyAlignment="1" applyProtection="1">
      <alignment horizontal="right"/>
      <protection locked="0"/>
    </xf>
    <xf numFmtId="49" fontId="9" fillId="0" borderId="8" xfId="1" applyNumberFormat="1" applyFont="1" applyFill="1" applyBorder="1" applyAlignment="1" applyProtection="1">
      <alignment horizontal="right"/>
      <protection locked="0"/>
    </xf>
    <xf numFmtId="0" fontId="1" fillId="0" borderId="0" xfId="1" applyFont="1" applyFill="1" applyBorder="1" applyAlignment="1">
      <alignment vertical="top" wrapText="1"/>
    </xf>
    <xf numFmtId="20" fontId="3" fillId="4" borderId="0" xfId="1" applyNumberFormat="1" applyFont="1" applyFill="1" applyBorder="1" applyAlignment="1" applyProtection="1">
      <alignment horizontal="right"/>
      <protection locked="0"/>
    </xf>
    <xf numFmtId="164" fontId="1" fillId="0" borderId="35" xfId="1" applyNumberFormat="1" applyFont="1" applyFill="1" applyBorder="1" applyAlignment="1" applyProtection="1">
      <alignment horizontal="center" vertical="center"/>
      <protection locked="0"/>
    </xf>
    <xf numFmtId="164" fontId="1" fillId="0" borderId="18" xfId="1" applyNumberFormat="1" applyFont="1" applyFill="1" applyBorder="1" applyAlignment="1" applyProtection="1">
      <alignment horizontal="center" vertical="center"/>
      <protection locked="0"/>
    </xf>
    <xf numFmtId="164" fontId="1" fillId="0" borderId="20" xfId="1" applyNumberFormat="1" applyFont="1" applyFill="1" applyBorder="1" applyAlignment="1" applyProtection="1">
      <alignment horizontal="center" vertical="center"/>
      <protection locked="0"/>
    </xf>
    <xf numFmtId="0" fontId="1" fillId="0" borderId="0" xfId="1" applyFont="1" applyFill="1" applyAlignment="1" applyProtection="1">
      <alignment vertical="top" wrapText="1"/>
    </xf>
    <xf numFmtId="0" fontId="1" fillId="0" borderId="0" xfId="1" applyFont="1" applyFill="1" applyAlignment="1" applyProtection="1">
      <alignment horizontal="center" vertical="top" wrapText="1"/>
    </xf>
    <xf numFmtId="0" fontId="1" fillId="0" borderId="0" xfId="1" applyFont="1" applyFill="1" applyBorder="1" applyAlignment="1" applyProtection="1">
      <alignment vertical="top" wrapText="1"/>
    </xf>
    <xf numFmtId="0" fontId="1" fillId="0" borderId="0" xfId="1" applyFont="1" applyFill="1" applyBorder="1" applyAlignment="1" applyProtection="1">
      <alignment horizontal="center" vertical="top" wrapText="1"/>
    </xf>
    <xf numFmtId="49" fontId="19" fillId="0" borderId="0" xfId="1" applyNumberFormat="1" applyFont="1" applyAlignment="1" applyProtection="1"/>
    <xf numFmtId="49" fontId="19" fillId="0" borderId="0" xfId="1" applyNumberFormat="1" applyFont="1" applyAlignment="1" applyProtection="1">
      <alignment horizontal="center"/>
    </xf>
    <xf numFmtId="0" fontId="7" fillId="0" borderId="0" xfId="1" applyFont="1" applyProtection="1"/>
    <xf numFmtId="0" fontId="7" fillId="0" borderId="0" xfId="1" applyFont="1" applyAlignment="1" applyProtection="1">
      <alignment horizontal="center"/>
    </xf>
    <xf numFmtId="0" fontId="3" fillId="0" borderId="0" xfId="1" applyFont="1" applyFill="1" applyBorder="1" applyAlignment="1" applyProtection="1">
      <alignment vertical="center" wrapText="1"/>
    </xf>
    <xf numFmtId="0" fontId="12" fillId="0" borderId="0" xfId="1" applyFont="1" applyFill="1" applyAlignment="1" applyProtection="1">
      <alignment horizontal="right"/>
    </xf>
    <xf numFmtId="0" fontId="7" fillId="0" borderId="0" xfId="1" applyFont="1" applyFill="1" applyProtection="1"/>
    <xf numFmtId="165" fontId="11" fillId="0" borderId="0" xfId="1" applyNumberFormat="1" applyFont="1" applyFill="1" applyBorder="1" applyAlignment="1" applyProtection="1">
      <alignment horizontal="center"/>
    </xf>
    <xf numFmtId="0" fontId="1" fillId="0" borderId="0" xfId="1" applyProtection="1"/>
    <xf numFmtId="0" fontId="1" fillId="0" borderId="0" xfId="1" applyFill="1" applyProtection="1"/>
    <xf numFmtId="0" fontId="1" fillId="0" borderId="0" xfId="1" applyFill="1" applyAlignment="1" applyProtection="1">
      <alignment horizontal="center"/>
    </xf>
    <xf numFmtId="0" fontId="11" fillId="0" borderId="0" xfId="1" applyFont="1" applyFill="1" applyBorder="1" applyAlignment="1" applyProtection="1"/>
    <xf numFmtId="2" fontId="14" fillId="0" borderId="0" xfId="1" applyNumberFormat="1" applyFont="1" applyFill="1" applyBorder="1" applyAlignment="1" applyProtection="1">
      <alignment horizontal="center"/>
    </xf>
    <xf numFmtId="0" fontId="12" fillId="0" borderId="0" xfId="1" applyFont="1" applyAlignment="1" applyProtection="1">
      <alignment horizontal="right"/>
    </xf>
    <xf numFmtId="0" fontId="2" fillId="0" borderId="59" xfId="1" applyFont="1" applyBorder="1" applyAlignment="1">
      <alignment horizontal="center" vertical="center"/>
    </xf>
    <xf numFmtId="0" fontId="2" fillId="0" borderId="60" xfId="1" applyFont="1" applyBorder="1" applyAlignment="1">
      <alignment horizontal="center" vertical="center"/>
    </xf>
    <xf numFmtId="0" fontId="2" fillId="0" borderId="61" xfId="1" applyFont="1" applyBorder="1" applyAlignment="1">
      <alignment horizontal="center" vertical="center"/>
    </xf>
    <xf numFmtId="0" fontId="1" fillId="0" borderId="56" xfId="1" applyFont="1" applyFill="1" applyBorder="1" applyAlignment="1">
      <alignment horizontal="center"/>
    </xf>
    <xf numFmtId="0" fontId="1" fillId="0" borderId="57" xfId="1" applyFont="1" applyFill="1" applyBorder="1" applyAlignment="1">
      <alignment horizontal="center"/>
    </xf>
    <xf numFmtId="0" fontId="1" fillId="0" borderId="57" xfId="1" applyFill="1" applyBorder="1" applyAlignment="1">
      <alignment horizontal="center"/>
    </xf>
    <xf numFmtId="0" fontId="1" fillId="0" borderId="58" xfId="1" applyFill="1" applyBorder="1" applyAlignment="1">
      <alignment horizontal="center"/>
    </xf>
    <xf numFmtId="0" fontId="1" fillId="0" borderId="29" xfId="1" applyFont="1" applyFill="1" applyBorder="1" applyAlignment="1">
      <alignment horizontal="center"/>
    </xf>
    <xf numFmtId="0" fontId="1" fillId="0" borderId="54" xfId="1" applyFont="1" applyFill="1" applyBorder="1" applyAlignment="1">
      <alignment horizontal="center"/>
    </xf>
    <xf numFmtId="0" fontId="1" fillId="0" borderId="54" xfId="1" applyFill="1" applyBorder="1" applyAlignment="1">
      <alignment horizontal="center"/>
    </xf>
    <xf numFmtId="0" fontId="1" fillId="0" borderId="30" xfId="1" applyFill="1" applyBorder="1" applyAlignment="1">
      <alignment horizontal="center"/>
    </xf>
    <xf numFmtId="0" fontId="6" fillId="0" borderId="54" xfId="1" applyFont="1" applyFill="1" applyBorder="1" applyAlignment="1">
      <alignment horizontal="center"/>
    </xf>
    <xf numFmtId="0" fontId="6" fillId="0" borderId="30" xfId="1" applyFont="1" applyFill="1" applyBorder="1" applyAlignment="1">
      <alignment horizontal="center"/>
    </xf>
    <xf numFmtId="0" fontId="1" fillId="0" borderId="31" xfId="1" applyFont="1" applyFill="1" applyBorder="1" applyAlignment="1">
      <alignment horizontal="center"/>
    </xf>
    <xf numFmtId="0" fontId="1" fillId="0" borderId="55" xfId="1" applyFont="1" applyFill="1" applyBorder="1" applyAlignment="1">
      <alignment horizontal="center"/>
    </xf>
    <xf numFmtId="0" fontId="6" fillId="0" borderId="55" xfId="1" applyFont="1" applyFill="1" applyBorder="1" applyAlignment="1">
      <alignment horizontal="center"/>
    </xf>
    <xf numFmtId="0" fontId="6" fillId="0" borderId="32" xfId="1" applyFont="1" applyFill="1" applyBorder="1" applyAlignment="1">
      <alignment horizontal="center"/>
    </xf>
    <xf numFmtId="164" fontId="3" fillId="0" borderId="34" xfId="1" applyNumberFormat="1" applyFont="1" applyFill="1" applyBorder="1" applyAlignment="1" applyProtection="1">
      <alignment horizontal="center" vertical="center"/>
      <protection locked="0"/>
    </xf>
    <xf numFmtId="164" fontId="1" fillId="0" borderId="62" xfId="1" applyNumberFormat="1" applyFont="1" applyFill="1" applyBorder="1" applyAlignment="1" applyProtection="1">
      <alignment horizontal="center" vertical="center"/>
      <protection locked="0"/>
    </xf>
    <xf numFmtId="164" fontId="3" fillId="0" borderId="35" xfId="1" applyNumberFormat="1" applyFont="1" applyFill="1" applyBorder="1" applyAlignment="1" applyProtection="1">
      <alignment horizontal="center" vertical="center"/>
      <protection locked="0"/>
    </xf>
    <xf numFmtId="0" fontId="3" fillId="0" borderId="24" xfId="1" applyFont="1" applyFill="1" applyBorder="1" applyAlignment="1" applyProtection="1">
      <alignment horizontal="center" vertical="center"/>
    </xf>
    <xf numFmtId="0" fontId="4" fillId="0" borderId="35" xfId="1" applyFont="1" applyFill="1" applyBorder="1" applyAlignment="1" applyProtection="1">
      <alignment horizontal="center"/>
      <protection locked="0"/>
    </xf>
    <xf numFmtId="0" fontId="4" fillId="0" borderId="18" xfId="1" applyFont="1" applyFill="1" applyBorder="1" applyAlignment="1" applyProtection="1">
      <alignment horizontal="center"/>
      <protection locked="0"/>
    </xf>
    <xf numFmtId="164" fontId="3" fillId="0" borderId="17" xfId="1" applyNumberFormat="1" applyFont="1" applyFill="1" applyBorder="1" applyAlignment="1" applyProtection="1">
      <alignment horizontal="center" vertical="center"/>
      <protection locked="0"/>
    </xf>
    <xf numFmtId="164" fontId="1" fillId="0" borderId="63" xfId="1" applyNumberFormat="1" applyFont="1" applyFill="1" applyBorder="1" applyAlignment="1" applyProtection="1">
      <alignment horizontal="center" vertical="center"/>
      <protection locked="0"/>
    </xf>
    <xf numFmtId="164" fontId="3" fillId="0" borderId="18" xfId="1" applyNumberFormat="1" applyFont="1" applyFill="1" applyBorder="1" applyAlignment="1" applyProtection="1">
      <alignment horizontal="center" vertical="center"/>
      <protection locked="0"/>
    </xf>
    <xf numFmtId="0" fontId="3" fillId="0" borderId="41" xfId="1" applyFont="1" applyFill="1" applyBorder="1" applyAlignment="1" applyProtection="1">
      <alignment horizontal="center" vertical="center"/>
    </xf>
    <xf numFmtId="0" fontId="3" fillId="0" borderId="64" xfId="1" applyFont="1" applyFill="1" applyBorder="1" applyAlignment="1" applyProtection="1">
      <alignment horizontal="center" vertical="center"/>
      <protection locked="0"/>
    </xf>
    <xf numFmtId="0" fontId="1" fillId="0" borderId="65" xfId="1" applyFill="1" applyBorder="1" applyAlignment="1">
      <alignment horizontal="center" vertical="center"/>
    </xf>
    <xf numFmtId="0" fontId="1" fillId="0" borderId="66" xfId="1" applyFill="1" applyBorder="1" applyAlignment="1">
      <alignment horizontal="center" vertical="center"/>
    </xf>
    <xf numFmtId="0" fontId="1" fillId="0" borderId="67" xfId="1" applyFill="1" applyBorder="1" applyAlignment="1">
      <alignment horizontal="center" vertical="center"/>
    </xf>
    <xf numFmtId="0" fontId="4" fillId="0" borderId="20" xfId="1" applyFont="1" applyFill="1" applyBorder="1" applyAlignment="1" applyProtection="1">
      <alignment horizontal="center"/>
      <protection locked="0"/>
    </xf>
    <xf numFmtId="0" fontId="1" fillId="0" borderId="1" xfId="1" applyFill="1" applyBorder="1" applyAlignment="1">
      <alignment horizontal="center" vertical="center"/>
    </xf>
    <xf numFmtId="0" fontId="4" fillId="0" borderId="26" xfId="1" applyFont="1" applyFill="1" applyBorder="1" applyAlignment="1" applyProtection="1">
      <alignment horizontal="center"/>
      <protection locked="0"/>
    </xf>
    <xf numFmtId="0" fontId="4" fillId="0" borderId="68" xfId="1" applyFont="1" applyFill="1" applyBorder="1" applyAlignment="1" applyProtection="1">
      <alignment horizontal="center"/>
      <protection locked="0"/>
    </xf>
    <xf numFmtId="0" fontId="5" fillId="3" borderId="2" xfId="1" applyFont="1" applyFill="1" applyBorder="1" applyAlignment="1">
      <alignment horizontal="center"/>
    </xf>
    <xf numFmtId="166" fontId="1" fillId="3" borderId="26" xfId="1" applyNumberFormat="1" applyFont="1" applyFill="1" applyBorder="1" applyAlignment="1">
      <alignment horizontal="center"/>
    </xf>
    <xf numFmtId="0" fontId="1" fillId="0" borderId="0" xfId="1" quotePrefix="1" applyFont="1" applyFill="1" applyAlignment="1" applyProtection="1">
      <alignment vertical="top" wrapText="1"/>
    </xf>
    <xf numFmtId="14" fontId="1" fillId="0" borderId="0" xfId="1" applyNumberFormat="1" applyFont="1" applyFill="1" applyAlignment="1" applyProtection="1">
      <alignment horizontal="center" vertical="top" wrapText="1"/>
    </xf>
    <xf numFmtId="0" fontId="27" fillId="0" borderId="0" xfId="0" applyFont="1" applyAlignment="1">
      <alignment horizontal="left" vertical="top"/>
    </xf>
    <xf numFmtId="0" fontId="27" fillId="0" borderId="0" xfId="0" applyFont="1" applyBorder="1" applyAlignment="1">
      <alignment horizontal="left" vertical="top"/>
    </xf>
    <xf numFmtId="0" fontId="23" fillId="0" borderId="24" xfId="1" applyFont="1" applyFill="1" applyBorder="1" applyAlignment="1">
      <alignment horizontal="center" vertical="center" wrapText="1"/>
    </xf>
    <xf numFmtId="0" fontId="23" fillId="0" borderId="39" xfId="1" applyFont="1" applyFill="1" applyBorder="1" applyAlignment="1">
      <alignment horizontal="center" vertical="center" wrapText="1"/>
    </xf>
    <xf numFmtId="0" fontId="23" fillId="0" borderId="35" xfId="1" applyFont="1" applyFill="1" applyBorder="1" applyAlignment="1">
      <alignment horizontal="center" vertical="center" wrapText="1"/>
    </xf>
    <xf numFmtId="0" fontId="23" fillId="0" borderId="20" xfId="1" applyFont="1" applyFill="1" applyBorder="1" applyAlignment="1">
      <alignment horizontal="center" vertical="center" wrapText="1"/>
    </xf>
    <xf numFmtId="0" fontId="3" fillId="0" borderId="34" xfId="1" applyFont="1" applyFill="1" applyBorder="1" applyAlignment="1">
      <alignment horizontal="center" vertical="center" wrapText="1"/>
    </xf>
    <xf numFmtId="0" fontId="3" fillId="0" borderId="35" xfId="1" applyFont="1" applyFill="1" applyBorder="1" applyAlignment="1">
      <alignment horizontal="center" vertical="center" wrapText="1"/>
    </xf>
    <xf numFmtId="49" fontId="5" fillId="0" borderId="0" xfId="1" applyNumberFormat="1" applyFont="1" applyAlignment="1" applyProtection="1">
      <alignment horizontal="center"/>
      <protection locked="0"/>
    </xf>
    <xf numFmtId="0" fontId="3" fillId="0" borderId="34" xfId="1" applyFont="1" applyFill="1" applyBorder="1" applyAlignment="1">
      <alignment horizontal="center" vertical="center"/>
    </xf>
    <xf numFmtId="0" fontId="3" fillId="0" borderId="21" xfId="1" applyFont="1" applyFill="1" applyBorder="1" applyAlignment="1">
      <alignment horizontal="center" vertical="center"/>
    </xf>
    <xf numFmtId="0" fontId="3" fillId="0" borderId="19" xfId="1" applyFont="1" applyFill="1" applyBorder="1" applyAlignment="1">
      <alignment horizontal="center" vertical="center"/>
    </xf>
    <xf numFmtId="0" fontId="3" fillId="0" borderId="36" xfId="1" applyFont="1" applyFill="1" applyBorder="1" applyAlignment="1">
      <alignment horizontal="center" vertical="center"/>
    </xf>
    <xf numFmtId="0" fontId="15" fillId="4" borderId="37" xfId="1" applyFont="1" applyFill="1" applyBorder="1" applyAlignment="1">
      <alignment horizontal="center" vertical="center" textRotation="90"/>
    </xf>
    <xf numFmtId="0" fontId="15" fillId="4" borderId="38" xfId="1" applyFont="1" applyFill="1" applyBorder="1" applyAlignment="1">
      <alignment horizontal="center" vertical="center" textRotation="90"/>
    </xf>
    <xf numFmtId="0" fontId="3" fillId="4" borderId="34" xfId="1" applyFont="1" applyFill="1" applyBorder="1" applyAlignment="1">
      <alignment horizontal="center" vertical="center" wrapText="1"/>
    </xf>
    <xf numFmtId="0" fontId="3" fillId="4" borderId="19" xfId="1" applyFont="1" applyFill="1" applyBorder="1" applyAlignment="1">
      <alignment horizontal="center" vertical="center" wrapText="1"/>
    </xf>
    <xf numFmtId="0" fontId="16" fillId="4" borderId="21" xfId="1" applyFont="1" applyFill="1" applyBorder="1" applyAlignment="1">
      <alignment horizontal="center" vertical="center" wrapText="1"/>
    </xf>
    <xf numFmtId="0" fontId="16" fillId="4" borderId="36" xfId="1" applyFont="1" applyFill="1" applyBorder="1" applyAlignment="1">
      <alignment horizontal="center" vertical="center" wrapText="1"/>
    </xf>
    <xf numFmtId="0" fontId="3" fillId="4" borderId="35" xfId="1" applyFont="1" applyFill="1" applyBorder="1" applyAlignment="1">
      <alignment horizontal="center" vertical="center" wrapText="1"/>
    </xf>
    <xf numFmtId="0" fontId="3" fillId="4" borderId="20" xfId="1" applyFont="1" applyFill="1" applyBorder="1" applyAlignment="1">
      <alignment horizontal="center" vertical="center" wrapText="1"/>
    </xf>
    <xf numFmtId="0" fontId="3" fillId="0" borderId="24" xfId="1" applyFont="1" applyFill="1" applyBorder="1" applyAlignment="1">
      <alignment horizontal="center" vertical="center" wrapText="1"/>
    </xf>
    <xf numFmtId="0" fontId="3" fillId="0" borderId="39" xfId="1" applyFont="1" applyFill="1" applyBorder="1" applyAlignment="1">
      <alignment horizontal="center" vertical="center" wrapText="1"/>
    </xf>
    <xf numFmtId="0" fontId="3" fillId="4" borderId="37" xfId="1" applyFont="1" applyFill="1" applyBorder="1" applyAlignment="1">
      <alignment horizontal="center" vertical="center" wrapText="1"/>
    </xf>
    <xf numFmtId="0" fontId="3" fillId="4" borderId="38" xfId="1" applyFont="1" applyFill="1" applyBorder="1" applyAlignment="1">
      <alignment horizontal="center" vertical="center" wrapText="1"/>
    </xf>
    <xf numFmtId="49" fontId="5" fillId="0" borderId="0" xfId="1" applyNumberFormat="1" applyFont="1" applyAlignment="1" applyProtection="1">
      <alignment horizontal="center" vertical="center" wrapText="1"/>
      <protection locked="0"/>
    </xf>
    <xf numFmtId="0" fontId="3" fillId="0" borderId="16" xfId="1" applyFont="1" applyFill="1" applyBorder="1" applyAlignment="1">
      <alignment horizontal="center" vertical="center"/>
    </xf>
    <xf numFmtId="0" fontId="3" fillId="0" borderId="13" xfId="1" applyFont="1" applyFill="1" applyBorder="1" applyAlignment="1">
      <alignment horizontal="center" vertical="center"/>
    </xf>
    <xf numFmtId="0" fontId="3" fillId="0" borderId="15" xfId="1" applyFont="1" applyFill="1" applyBorder="1" applyAlignment="1">
      <alignment horizontal="center" vertical="center"/>
    </xf>
    <xf numFmtId="0" fontId="3" fillId="0" borderId="12" xfId="1" applyFont="1" applyFill="1" applyBorder="1" applyAlignment="1">
      <alignment horizontal="center" vertical="center"/>
    </xf>
    <xf numFmtId="0" fontId="3" fillId="0" borderId="69" xfId="1" applyFont="1" applyFill="1" applyBorder="1" applyAlignment="1">
      <alignment horizontal="center" vertical="center"/>
    </xf>
    <xf numFmtId="0" fontId="3" fillId="0" borderId="70" xfId="1" applyFont="1" applyFill="1" applyBorder="1" applyAlignment="1">
      <alignment horizontal="center" vertical="center"/>
    </xf>
    <xf numFmtId="0" fontId="3" fillId="3" borderId="14" xfId="1" applyFont="1" applyFill="1" applyBorder="1" applyAlignment="1" applyProtection="1">
      <alignment horizontal="left" vertical="center"/>
      <protection locked="0"/>
    </xf>
    <xf numFmtId="0" fontId="1" fillId="3" borderId="14" xfId="1" applyFont="1" applyFill="1" applyBorder="1" applyAlignment="1" applyProtection="1">
      <alignment horizontal="center" vertical="center"/>
      <protection locked="0"/>
    </xf>
    <xf numFmtId="0" fontId="3" fillId="3" borderId="44" xfId="1" applyFont="1" applyFill="1" applyBorder="1" applyAlignment="1" applyProtection="1">
      <alignment horizontal="left" vertical="center"/>
      <protection locked="0"/>
    </xf>
    <xf numFmtId="0" fontId="8" fillId="4" borderId="4" xfId="1" applyFont="1" applyFill="1" applyBorder="1" applyAlignment="1" applyProtection="1">
      <alignment horizontal="center"/>
      <protection locked="0"/>
    </xf>
    <xf numFmtId="0" fontId="8" fillId="4" borderId="0" xfId="1" applyFont="1" applyFill="1" applyBorder="1" applyAlignment="1" applyProtection="1">
      <alignment horizontal="center"/>
      <protection locked="0"/>
    </xf>
    <xf numFmtId="0" fontId="3" fillId="4" borderId="48" xfId="1" applyFont="1" applyFill="1" applyBorder="1" applyAlignment="1" applyProtection="1">
      <alignment horizontal="left"/>
      <protection locked="0"/>
    </xf>
    <xf numFmtId="0" fontId="3" fillId="4" borderId="49" xfId="1" applyFont="1" applyFill="1" applyBorder="1" applyAlignment="1" applyProtection="1">
      <alignment horizontal="left"/>
      <protection locked="0"/>
    </xf>
    <xf numFmtId="0" fontId="3" fillId="4" borderId="50" xfId="1" applyFont="1" applyFill="1" applyBorder="1" applyAlignment="1" applyProtection="1">
      <alignment horizontal="left"/>
      <protection locked="0"/>
    </xf>
    <xf numFmtId="49" fontId="19" fillId="0" borderId="0" xfId="1" applyNumberFormat="1" applyFont="1" applyAlignment="1" applyProtection="1">
      <alignment horizontal="center"/>
      <protection locked="0"/>
    </xf>
    <xf numFmtId="0" fontId="1" fillId="4" borderId="3" xfId="1" applyFont="1" applyFill="1" applyBorder="1" applyAlignment="1" applyProtection="1">
      <alignment horizontal="center" vertical="center" wrapText="1"/>
      <protection locked="0"/>
    </xf>
    <xf numFmtId="0" fontId="1" fillId="4" borderId="4" xfId="1" applyFont="1" applyFill="1" applyBorder="1" applyAlignment="1" applyProtection="1">
      <alignment horizontal="center" vertical="center" wrapText="1"/>
      <protection locked="0"/>
    </xf>
    <xf numFmtId="0" fontId="1" fillId="4" borderId="6" xfId="1" applyFont="1" applyFill="1" applyBorder="1" applyAlignment="1" applyProtection="1">
      <alignment horizontal="center" vertical="center" wrapText="1"/>
      <protection locked="0"/>
    </xf>
    <xf numFmtId="49" fontId="5" fillId="0" borderId="0" xfId="1" applyNumberFormat="1" applyFont="1" applyAlignment="1" applyProtection="1">
      <alignment horizontal="center" vertical="center"/>
      <protection locked="0"/>
    </xf>
    <xf numFmtId="49" fontId="5" fillId="0" borderId="8" xfId="1" applyNumberFormat="1" applyFont="1" applyBorder="1" applyAlignment="1" applyProtection="1">
      <alignment horizontal="center" vertical="center"/>
      <protection locked="0"/>
    </xf>
    <xf numFmtId="0" fontId="5" fillId="5" borderId="51" xfId="1" applyFont="1" applyFill="1" applyBorder="1" applyAlignment="1" applyProtection="1">
      <alignment horizontal="center" vertical="center" wrapText="1"/>
      <protection locked="0"/>
    </xf>
    <xf numFmtId="0" fontId="5" fillId="5" borderId="52" xfId="1" applyFont="1" applyFill="1" applyBorder="1" applyAlignment="1" applyProtection="1">
      <alignment horizontal="center" vertical="center" wrapText="1"/>
      <protection locked="0"/>
    </xf>
    <xf numFmtId="0" fontId="5" fillId="5" borderId="53" xfId="1" applyFont="1" applyFill="1" applyBorder="1" applyAlignment="1" applyProtection="1">
      <alignment horizontal="center" vertical="center" wrapText="1"/>
      <protection locked="0"/>
    </xf>
    <xf numFmtId="0" fontId="3" fillId="4" borderId="48" xfId="1" applyFont="1" applyFill="1" applyBorder="1" applyAlignment="1" applyProtection="1">
      <alignment horizontal="center"/>
      <protection locked="0"/>
    </xf>
    <xf numFmtId="0" fontId="3" fillId="4" borderId="49" xfId="1" applyFont="1" applyFill="1" applyBorder="1" applyAlignment="1" applyProtection="1">
      <alignment horizontal="center"/>
      <protection locked="0"/>
    </xf>
    <xf numFmtId="0" fontId="3" fillId="4" borderId="50" xfId="1" applyFont="1" applyFill="1" applyBorder="1" applyAlignment="1" applyProtection="1">
      <alignment horizontal="center"/>
      <protection locked="0"/>
    </xf>
    <xf numFmtId="0" fontId="3" fillId="0" borderId="22" xfId="1" applyFont="1" applyFill="1" applyBorder="1" applyAlignment="1">
      <alignment horizontal="center" vertical="center"/>
    </xf>
    <xf numFmtId="0" fontId="3" fillId="0" borderId="23" xfId="1" applyFont="1" applyFill="1" applyBorder="1" applyAlignment="1">
      <alignment horizontal="center" vertical="center"/>
    </xf>
    <xf numFmtId="0" fontId="11" fillId="4" borderId="48" xfId="1" applyFont="1" applyFill="1" applyBorder="1" applyAlignment="1" applyProtection="1">
      <alignment horizontal="left"/>
      <protection locked="0"/>
    </xf>
    <xf numFmtId="0" fontId="11" fillId="4" borderId="49" xfId="1" applyFont="1" applyFill="1" applyBorder="1" applyAlignment="1" applyProtection="1">
      <alignment horizontal="left"/>
      <protection locked="0"/>
    </xf>
    <xf numFmtId="0" fontId="11" fillId="4" borderId="50" xfId="1" applyFont="1" applyFill="1" applyBorder="1" applyAlignment="1" applyProtection="1">
      <alignment horizontal="left"/>
      <protection locked="0"/>
    </xf>
    <xf numFmtId="0" fontId="11" fillId="4" borderId="48" xfId="1" applyFont="1" applyFill="1" applyBorder="1" applyAlignment="1" applyProtection="1">
      <alignment horizontal="center"/>
      <protection locked="0"/>
    </xf>
    <xf numFmtId="0" fontId="11" fillId="4" borderId="49" xfId="1" applyFont="1" applyFill="1" applyBorder="1" applyAlignment="1" applyProtection="1">
      <alignment horizontal="center"/>
      <protection locked="0"/>
    </xf>
    <xf numFmtId="0" fontId="11" fillId="4" borderId="50" xfId="1" applyFont="1" applyFill="1" applyBorder="1" applyAlignment="1" applyProtection="1">
      <alignment horizontal="center"/>
      <protection locked="0"/>
    </xf>
  </cellXfs>
  <cellStyles count="2">
    <cellStyle name="Normální" xfId="0" builtinId="0"/>
    <cellStyle name="Normální 2" xfId="1" xr:uid="{00000000-0005-0000-0000-000001000000}"/>
  </cellStyles>
  <dxfs count="53">
    <dxf>
      <font>
        <i val="0"/>
        <condense val="0"/>
        <extend val="0"/>
        <color indexed="60"/>
      </font>
      <fill>
        <patternFill>
          <bgColor rgb="FFFFFF00"/>
        </patternFill>
      </fill>
    </dxf>
    <dxf>
      <font>
        <i val="0"/>
        <condense val="0"/>
        <extend val="0"/>
        <color indexed="60"/>
      </font>
      <fill>
        <patternFill>
          <bgColor rgb="FFFFFF00"/>
        </patternFill>
      </fill>
    </dxf>
    <dxf>
      <font>
        <i val="0"/>
        <condense val="0"/>
        <extend val="0"/>
        <color indexed="60"/>
      </font>
      <fill>
        <patternFill>
          <bgColor rgb="FFFFFF00"/>
        </patternFill>
      </fill>
    </dxf>
    <dxf>
      <font>
        <i val="0"/>
        <condense val="0"/>
        <extend val="0"/>
        <color indexed="60"/>
      </font>
      <fill>
        <patternFill>
          <bgColor rgb="FFFFFF00"/>
        </patternFill>
      </fill>
    </dxf>
    <dxf>
      <font>
        <i val="0"/>
        <condense val="0"/>
        <extend val="0"/>
        <color indexed="60"/>
      </font>
      <fill>
        <patternFill>
          <bgColor rgb="FFFFFF00"/>
        </patternFill>
      </fill>
    </dxf>
    <dxf>
      <font>
        <i val="0"/>
        <condense val="0"/>
        <extend val="0"/>
        <color indexed="60"/>
      </font>
      <fill>
        <patternFill>
          <bgColor rgb="FFFFFF00"/>
        </patternFill>
      </fill>
    </dxf>
    <dxf>
      <font>
        <i val="0"/>
        <condense val="0"/>
        <extend val="0"/>
        <color indexed="60"/>
      </font>
      <fill>
        <patternFill>
          <bgColor rgb="FFFFFF00"/>
        </patternFill>
      </fill>
    </dxf>
    <dxf>
      <font>
        <i val="0"/>
        <condense val="0"/>
        <extend val="0"/>
        <color indexed="60"/>
      </font>
      <fill>
        <patternFill>
          <bgColor rgb="FFFFFF00"/>
        </patternFill>
      </fill>
    </dxf>
    <dxf>
      <font>
        <i val="0"/>
        <condense val="0"/>
        <extend val="0"/>
        <color indexed="60"/>
      </font>
      <fill>
        <patternFill>
          <bgColor rgb="FFFFFF00"/>
        </patternFill>
      </fill>
    </dxf>
    <dxf>
      <font>
        <i val="0"/>
        <condense val="0"/>
        <extend val="0"/>
        <color indexed="60"/>
      </font>
      <fill>
        <patternFill>
          <bgColor rgb="FFFFFF00"/>
        </patternFill>
      </fill>
    </dxf>
    <dxf>
      <font>
        <i val="0"/>
        <condense val="0"/>
        <extend val="0"/>
        <color indexed="60"/>
      </font>
      <fill>
        <patternFill>
          <bgColor rgb="FFFFFF00"/>
        </patternFill>
      </fill>
    </dxf>
    <dxf>
      <font>
        <i val="0"/>
        <condense val="0"/>
        <extend val="0"/>
        <color indexed="60"/>
      </font>
      <fill>
        <patternFill>
          <bgColor rgb="FFFFFF00"/>
        </patternFill>
      </fill>
    </dxf>
    <dxf>
      <font>
        <i val="0"/>
        <condense val="0"/>
        <extend val="0"/>
        <color indexed="60"/>
      </font>
      <fill>
        <patternFill>
          <bgColor rgb="FFFFFF00"/>
        </patternFill>
      </fill>
    </dxf>
    <dxf>
      <font>
        <i val="0"/>
        <condense val="0"/>
        <extend val="0"/>
        <color indexed="60"/>
      </font>
      <fill>
        <patternFill>
          <bgColor rgb="FFFFFF00"/>
        </patternFill>
      </fill>
    </dxf>
    <dxf>
      <font>
        <i val="0"/>
        <condense val="0"/>
        <extend val="0"/>
        <color indexed="60"/>
      </font>
      <fill>
        <patternFill>
          <bgColor rgb="FFFFFF00"/>
        </patternFill>
      </fill>
    </dxf>
    <dxf>
      <font>
        <i val="0"/>
        <condense val="0"/>
        <extend val="0"/>
        <color indexed="60"/>
      </font>
      <fill>
        <patternFill>
          <bgColor rgb="FFFFFF00"/>
        </patternFill>
      </fill>
    </dxf>
    <dxf>
      <font>
        <i val="0"/>
        <condense val="0"/>
        <extend val="0"/>
        <color indexed="60"/>
      </font>
      <fill>
        <patternFill>
          <bgColor rgb="FFFFFF00"/>
        </patternFill>
      </fill>
    </dxf>
    <dxf>
      <font>
        <i val="0"/>
        <condense val="0"/>
        <extend val="0"/>
        <color indexed="60"/>
      </font>
      <fill>
        <patternFill>
          <bgColor rgb="FFFFFF00"/>
        </patternFill>
      </fill>
    </dxf>
    <dxf>
      <fill>
        <patternFill>
          <bgColor theme="9" tint="0.39994506668294322"/>
        </patternFill>
      </fill>
    </dxf>
    <dxf>
      <fill>
        <patternFill>
          <bgColor theme="9" tint="0.39994506668294322"/>
        </patternFill>
      </fill>
    </dxf>
    <dxf>
      <font>
        <i val="0"/>
        <condense val="0"/>
        <extend val="0"/>
        <color indexed="60"/>
      </font>
      <fill>
        <patternFill>
          <bgColor rgb="FFFFFF00"/>
        </patternFill>
      </fill>
    </dxf>
    <dxf>
      <fill>
        <patternFill>
          <bgColor theme="5" tint="0.39994506668294322"/>
        </patternFill>
      </fill>
    </dxf>
    <dxf>
      <fill>
        <patternFill>
          <bgColor rgb="FFFF00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ont>
        <i val="0"/>
        <condense val="0"/>
        <extend val="0"/>
        <color indexed="60"/>
      </font>
      <fill>
        <patternFill>
          <bgColor rgb="FFFFFF00"/>
        </patternFill>
      </fill>
    </dxf>
    <dxf>
      <fill>
        <patternFill>
          <bgColor theme="5" tint="0.39994506668294322"/>
        </patternFill>
      </fill>
    </dxf>
    <dxf>
      <fill>
        <patternFill>
          <bgColor rgb="FFFF0000"/>
        </patternFill>
      </fill>
    </dxf>
    <dxf>
      <fill>
        <patternFill>
          <bgColor theme="9" tint="0.39994506668294322"/>
        </patternFill>
      </fill>
    </dxf>
    <dxf>
      <fill>
        <patternFill>
          <bgColor theme="9" tint="0.39994506668294322"/>
        </patternFill>
      </fill>
    </dxf>
    <dxf>
      <font>
        <i val="0"/>
        <condense val="0"/>
        <extend val="0"/>
        <color indexed="60"/>
      </font>
      <fill>
        <patternFill>
          <bgColor rgb="FFFFFF00"/>
        </patternFill>
      </fill>
    </dxf>
    <dxf>
      <fill>
        <patternFill>
          <bgColor theme="5" tint="0.39994506668294322"/>
        </patternFill>
      </fill>
    </dxf>
    <dxf>
      <fill>
        <patternFill>
          <bgColor rgb="FFFF0000"/>
        </patternFill>
      </fill>
    </dxf>
    <dxf>
      <fill>
        <patternFill>
          <bgColor theme="9" tint="0.39994506668294322"/>
        </patternFill>
      </fill>
    </dxf>
    <dxf>
      <fill>
        <patternFill>
          <bgColor theme="9" tint="0.39994506668294322"/>
        </patternFill>
      </fill>
    </dxf>
    <dxf>
      <font>
        <i val="0"/>
        <condense val="0"/>
        <extend val="0"/>
        <color indexed="60"/>
      </font>
      <fill>
        <patternFill>
          <bgColor rgb="FFFFFF00"/>
        </patternFill>
      </fill>
    </dxf>
    <dxf>
      <fill>
        <patternFill>
          <bgColor theme="5" tint="0.39994506668294322"/>
        </patternFill>
      </fill>
    </dxf>
    <dxf>
      <fill>
        <patternFill>
          <bgColor rgb="FFFF0000"/>
        </patternFill>
      </fill>
    </dxf>
    <dxf>
      <fill>
        <patternFill>
          <bgColor theme="9" tint="0.39994506668294322"/>
        </patternFill>
      </fill>
    </dxf>
    <dxf>
      <fill>
        <patternFill>
          <bgColor theme="9" tint="0.39994506668294322"/>
        </patternFill>
      </fill>
    </dxf>
    <dxf>
      <font>
        <i val="0"/>
        <condense val="0"/>
        <extend val="0"/>
        <color indexed="60"/>
      </font>
      <fill>
        <patternFill>
          <bgColor rgb="FFFFFF00"/>
        </patternFill>
      </fill>
    </dxf>
    <dxf>
      <fill>
        <patternFill>
          <bgColor theme="5" tint="0.39994506668294322"/>
        </patternFill>
      </fill>
    </dxf>
    <dxf>
      <fill>
        <patternFill>
          <bgColor rgb="FFFF0000"/>
        </patternFill>
      </fill>
    </dxf>
    <dxf>
      <fill>
        <patternFill>
          <bgColor theme="9" tint="0.39994506668294322"/>
        </patternFill>
      </fill>
    </dxf>
    <dxf>
      <fill>
        <patternFill>
          <bgColor theme="9" tint="0.39994506668294322"/>
        </patternFill>
      </fill>
    </dxf>
    <dxf>
      <font>
        <i val="0"/>
        <condense val="0"/>
        <extend val="0"/>
        <color indexed="60"/>
      </font>
      <fill>
        <patternFill>
          <bgColor rgb="FFFFFF00"/>
        </patternFill>
      </fill>
    </dxf>
    <dxf>
      <font>
        <i val="0"/>
        <condense val="0"/>
        <extend val="0"/>
        <color indexed="60"/>
      </font>
      <fill>
        <patternFill>
          <bgColor rgb="FFFFFF00"/>
        </patternFill>
      </fill>
    </dxf>
    <dxf>
      <font>
        <i val="0"/>
        <condense val="0"/>
        <extend val="0"/>
        <color indexed="60"/>
      </font>
      <fill>
        <patternFill>
          <bgColor rgb="FFFFFF00"/>
        </patternFill>
      </fill>
    </dxf>
    <dxf>
      <font>
        <i val="0"/>
        <condense val="0"/>
        <extend val="0"/>
        <color indexed="60"/>
      </font>
      <fill>
        <patternFill>
          <bgColor rgb="FFFFFF00"/>
        </patternFill>
      </fill>
    </dxf>
    <dxf>
      <fill>
        <patternFill>
          <bgColor theme="9" tint="0.39994506668294322"/>
        </patternFill>
      </fill>
    </dxf>
    <dxf>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20</xdr:col>
      <xdr:colOff>0</xdr:colOff>
      <xdr:row>18</xdr:row>
      <xdr:rowOff>0</xdr:rowOff>
    </xdr:from>
    <xdr:to>
      <xdr:col>20</xdr:col>
      <xdr:colOff>0</xdr:colOff>
      <xdr:row>18</xdr:row>
      <xdr:rowOff>0</xdr:rowOff>
    </xdr:to>
    <xdr:sp macro="" textlink="">
      <xdr:nvSpPr>
        <xdr:cNvPr id="2" name="AutoShape 19">
          <a:extLst>
            <a:ext uri="{FF2B5EF4-FFF2-40B4-BE49-F238E27FC236}">
              <a16:creationId xmlns:a16="http://schemas.microsoft.com/office/drawing/2014/main" id="{00000000-0008-0000-0000-000002000000}"/>
            </a:ext>
          </a:extLst>
        </xdr:cNvPr>
        <xdr:cNvSpPr>
          <a:spLocks/>
        </xdr:cNvSpPr>
      </xdr:nvSpPr>
      <xdr:spPr bwMode="auto">
        <a:xfrm>
          <a:off x="11153775" y="60579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editAs="oneCell">
    <xdr:from>
      <xdr:col>9</xdr:col>
      <xdr:colOff>1575843</xdr:colOff>
      <xdr:row>8</xdr:row>
      <xdr:rowOff>52356</xdr:rowOff>
    </xdr:from>
    <xdr:to>
      <xdr:col>11</xdr:col>
      <xdr:colOff>196446</xdr:colOff>
      <xdr:row>11</xdr:row>
      <xdr:rowOff>56030</xdr:rowOff>
    </xdr:to>
    <xdr:pic>
      <xdr:nvPicPr>
        <xdr:cNvPr id="3" name="Obráze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91078" y="1621180"/>
          <a:ext cx="1915133" cy="732057"/>
        </a:xfrm>
        <a:prstGeom prst="rect">
          <a:avLst/>
        </a:prstGeom>
      </xdr:spPr>
    </xdr:pic>
    <xdr:clientData/>
  </xdr:twoCellAnchor>
  <mc:AlternateContent xmlns:mc="http://schemas.openxmlformats.org/markup-compatibility/2006">
    <mc:Choice xmlns:a14="http://schemas.microsoft.com/office/drawing/2010/main" Requires="a14">
      <xdr:twoCellAnchor>
        <xdr:from>
          <xdr:col>7</xdr:col>
          <xdr:colOff>219075</xdr:colOff>
          <xdr:row>0</xdr:row>
          <xdr:rowOff>85725</xdr:rowOff>
        </xdr:from>
        <xdr:to>
          <xdr:col>9</xdr:col>
          <xdr:colOff>1485900</xdr:colOff>
          <xdr:row>1</xdr:row>
          <xdr:rowOff>228600</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600" b="1" i="0" u="none" strike="noStrike" baseline="0">
                  <a:solidFill>
                    <a:srgbClr val="000000"/>
                  </a:solidFill>
                  <a:latin typeface="Calibri Light"/>
                  <a:cs typeface="Calibri Light"/>
                </a:rPr>
                <a:t>ARCHIVOVAT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209550</xdr:colOff>
          <xdr:row>1</xdr:row>
          <xdr:rowOff>323850</xdr:rowOff>
        </xdr:from>
        <xdr:to>
          <xdr:col>9</xdr:col>
          <xdr:colOff>1476375</xdr:colOff>
          <xdr:row>5</xdr:row>
          <xdr:rowOff>0</xdr:rowOff>
        </xdr:to>
        <xdr:sp macro="" textlink="">
          <xdr:nvSpPr>
            <xdr:cNvPr id="1026" name="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600" b="1" i="0" u="none" strike="noStrike" baseline="0">
                  <a:solidFill>
                    <a:srgbClr val="000000"/>
                  </a:solidFill>
                  <a:latin typeface="Calibri Light"/>
                  <a:cs typeface="Calibri Light"/>
                </a:rPr>
                <a:t>VYMAZAT FORMULÁŘ</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9</xdr:col>
      <xdr:colOff>1620667</xdr:colOff>
      <xdr:row>0</xdr:row>
      <xdr:rowOff>74767</xdr:rowOff>
    </xdr:from>
    <xdr:to>
      <xdr:col>11</xdr:col>
      <xdr:colOff>241270</xdr:colOff>
      <xdr:row>3</xdr:row>
      <xdr:rowOff>78442</xdr:rowOff>
    </xdr:to>
    <xdr:pic>
      <xdr:nvPicPr>
        <xdr:cNvPr id="5" name="Obrázek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35049" y="74767"/>
          <a:ext cx="1915133" cy="732057"/>
        </a:xfrm>
        <a:prstGeom prst="rect">
          <a:avLst/>
        </a:prstGeom>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PD">
    <pageSetUpPr fitToPage="1"/>
  </sheetPr>
  <dimension ref="A1:AO64"/>
  <sheetViews>
    <sheetView showGridLines="0" tabSelected="1" zoomScale="85" zoomScaleNormal="85" zoomScaleSheetLayoutView="85" workbookViewId="0">
      <pane ySplit="19" topLeftCell="A20" activePane="bottomLeft" state="frozen"/>
      <selection pane="bottomLeft" activeCell="J24" sqref="J24"/>
    </sheetView>
  </sheetViews>
  <sheetFormatPr defaultRowHeight="12.75" x14ac:dyDescent="0.2"/>
  <cols>
    <col min="1" max="1" width="2.28515625" style="1" customWidth="1"/>
    <col min="2" max="2" width="2.5703125" style="1" customWidth="1"/>
    <col min="3" max="4" width="5.5703125" style="1" customWidth="1"/>
    <col min="5" max="5" width="8.140625" style="1" bestFit="1" customWidth="1"/>
    <col min="6" max="6" width="5.42578125" style="1" customWidth="1"/>
    <col min="7" max="7" width="1.5703125" style="1" customWidth="1"/>
    <col min="8" max="8" width="6.28515625" style="1" customWidth="1"/>
    <col min="9" max="9" width="8.140625" style="1" bestFit="1" customWidth="1"/>
    <col min="10" max="11" width="24.7109375" style="1" customWidth="1"/>
    <col min="12" max="14" width="11.7109375" style="1" customWidth="1"/>
    <col min="15" max="15" width="10.7109375" style="12" customWidth="1"/>
    <col min="16" max="16" width="13" style="45" hidden="1" customWidth="1"/>
    <col min="17" max="17" width="15.5703125" style="12" hidden="1" customWidth="1"/>
    <col min="18" max="18" width="12.28515625" style="19" hidden="1" customWidth="1"/>
    <col min="19" max="19" width="12.7109375" style="12" hidden="1" customWidth="1"/>
    <col min="20" max="21" width="10.85546875" style="12" hidden="1" customWidth="1"/>
    <col min="22" max="22" width="10.140625" style="1" hidden="1" customWidth="1"/>
    <col min="23" max="23" width="17.5703125" style="12" hidden="1" customWidth="1"/>
    <col min="24" max="24" width="12.85546875" style="16" hidden="1" customWidth="1"/>
    <col min="25" max="25" width="0.85546875" style="16" customWidth="1"/>
    <col min="26" max="26" width="8.7109375" style="12" customWidth="1"/>
    <col min="27" max="27" width="95.140625" style="12" customWidth="1"/>
    <col min="28" max="28" width="6" style="12" customWidth="1"/>
    <col min="29" max="29" width="5" style="12" bestFit="1" customWidth="1"/>
    <col min="30" max="30" width="22" style="1" customWidth="1"/>
    <col min="31" max="31" width="22.5703125" style="1" customWidth="1"/>
    <col min="32" max="41" width="7.7109375" style="1" hidden="1" customWidth="1"/>
    <col min="42" max="42" width="3.28515625" style="1" customWidth="1"/>
    <col min="43" max="254" width="9.140625" style="1"/>
    <col min="255" max="255" width="6" style="1" customWidth="1"/>
    <col min="256" max="256" width="1.28515625" style="1" customWidth="1"/>
    <col min="257" max="257" width="5.5703125" style="1" customWidth="1"/>
    <col min="258" max="258" width="3.28515625" style="1" customWidth="1"/>
    <col min="259" max="259" width="8.28515625" style="1" customWidth="1"/>
    <col min="260" max="260" width="5.42578125" style="1" customWidth="1"/>
    <col min="261" max="261" width="1.5703125" style="1" customWidth="1"/>
    <col min="262" max="262" width="6.28515625" style="1" customWidth="1"/>
    <col min="263" max="263" width="10.140625" style="1" customWidth="1"/>
    <col min="264" max="264" width="6.140625" style="1" customWidth="1"/>
    <col min="265" max="265" width="1.5703125" style="1" customWidth="1"/>
    <col min="266" max="266" width="6.140625" style="1" customWidth="1"/>
    <col min="267" max="267" width="17.85546875" style="1" customWidth="1"/>
    <col min="268" max="268" width="24.85546875" style="1" customWidth="1"/>
    <col min="269" max="269" width="8.5703125" style="1" customWidth="1"/>
    <col min="270" max="270" width="2.85546875" style="1" customWidth="1"/>
    <col min="271" max="271" width="8" style="1" customWidth="1"/>
    <col min="272" max="272" width="23.42578125" style="1" customWidth="1"/>
    <col min="273" max="273" width="6.28515625" style="1" customWidth="1"/>
    <col min="274" max="274" width="13.7109375" style="1" customWidth="1"/>
    <col min="275" max="275" width="20.7109375" style="1" customWidth="1"/>
    <col min="276" max="290" width="2.85546875" style="1" customWidth="1"/>
    <col min="291" max="291" width="2.42578125" style="1" customWidth="1"/>
    <col min="292" max="292" width="3.28515625" style="1" customWidth="1"/>
    <col min="293" max="295" width="2.85546875" style="1" customWidth="1"/>
    <col min="296" max="298" width="3.28515625" style="1" customWidth="1"/>
    <col min="299" max="510" width="9.140625" style="1"/>
    <col min="511" max="511" width="6" style="1" customWidth="1"/>
    <col min="512" max="512" width="1.28515625" style="1" customWidth="1"/>
    <col min="513" max="513" width="5.5703125" style="1" customWidth="1"/>
    <col min="514" max="514" width="3.28515625" style="1" customWidth="1"/>
    <col min="515" max="515" width="8.28515625" style="1" customWidth="1"/>
    <col min="516" max="516" width="5.42578125" style="1" customWidth="1"/>
    <col min="517" max="517" width="1.5703125" style="1" customWidth="1"/>
    <col min="518" max="518" width="6.28515625" style="1" customWidth="1"/>
    <col min="519" max="519" width="10.140625" style="1" customWidth="1"/>
    <col min="520" max="520" width="6.140625" style="1" customWidth="1"/>
    <col min="521" max="521" width="1.5703125" style="1" customWidth="1"/>
    <col min="522" max="522" width="6.140625" style="1" customWidth="1"/>
    <col min="523" max="523" width="17.85546875" style="1" customWidth="1"/>
    <col min="524" max="524" width="24.85546875" style="1" customWidth="1"/>
    <col min="525" max="525" width="8.5703125" style="1" customWidth="1"/>
    <col min="526" max="526" width="2.85546875" style="1" customWidth="1"/>
    <col min="527" max="527" width="8" style="1" customWidth="1"/>
    <col min="528" max="528" width="23.42578125" style="1" customWidth="1"/>
    <col min="529" max="529" width="6.28515625" style="1" customWidth="1"/>
    <col min="530" max="530" width="13.7109375" style="1" customWidth="1"/>
    <col min="531" max="531" width="20.7109375" style="1" customWidth="1"/>
    <col min="532" max="546" width="2.85546875" style="1" customWidth="1"/>
    <col min="547" max="547" width="2.42578125" style="1" customWidth="1"/>
    <col min="548" max="548" width="3.28515625" style="1" customWidth="1"/>
    <col min="549" max="551" width="2.85546875" style="1" customWidth="1"/>
    <col min="552" max="554" width="3.28515625" style="1" customWidth="1"/>
    <col min="555" max="766" width="9.140625" style="1"/>
    <col min="767" max="767" width="6" style="1" customWidth="1"/>
    <col min="768" max="768" width="1.28515625" style="1" customWidth="1"/>
    <col min="769" max="769" width="5.5703125" style="1" customWidth="1"/>
    <col min="770" max="770" width="3.28515625" style="1" customWidth="1"/>
    <col min="771" max="771" width="8.28515625" style="1" customWidth="1"/>
    <col min="772" max="772" width="5.42578125" style="1" customWidth="1"/>
    <col min="773" max="773" width="1.5703125" style="1" customWidth="1"/>
    <col min="774" max="774" width="6.28515625" style="1" customWidth="1"/>
    <col min="775" max="775" width="10.140625" style="1" customWidth="1"/>
    <col min="776" max="776" width="6.140625" style="1" customWidth="1"/>
    <col min="777" max="777" width="1.5703125" style="1" customWidth="1"/>
    <col min="778" max="778" width="6.140625" style="1" customWidth="1"/>
    <col min="779" max="779" width="17.85546875" style="1" customWidth="1"/>
    <col min="780" max="780" width="24.85546875" style="1" customWidth="1"/>
    <col min="781" max="781" width="8.5703125" style="1" customWidth="1"/>
    <col min="782" max="782" width="2.85546875" style="1" customWidth="1"/>
    <col min="783" max="783" width="8" style="1" customWidth="1"/>
    <col min="784" max="784" width="23.42578125" style="1" customWidth="1"/>
    <col min="785" max="785" width="6.28515625" style="1" customWidth="1"/>
    <col min="786" max="786" width="13.7109375" style="1" customWidth="1"/>
    <col min="787" max="787" width="20.7109375" style="1" customWidth="1"/>
    <col min="788" max="802" width="2.85546875" style="1" customWidth="1"/>
    <col min="803" max="803" width="2.42578125" style="1" customWidth="1"/>
    <col min="804" max="804" width="3.28515625" style="1" customWidth="1"/>
    <col min="805" max="807" width="2.85546875" style="1" customWidth="1"/>
    <col min="808" max="810" width="3.28515625" style="1" customWidth="1"/>
    <col min="811" max="1022" width="9.140625" style="1"/>
    <col min="1023" max="1023" width="6" style="1" customWidth="1"/>
    <col min="1024" max="1024" width="1.28515625" style="1" customWidth="1"/>
    <col min="1025" max="1025" width="5.5703125" style="1" customWidth="1"/>
    <col min="1026" max="1026" width="3.28515625" style="1" customWidth="1"/>
    <col min="1027" max="1027" width="8.28515625" style="1" customWidth="1"/>
    <col min="1028" max="1028" width="5.42578125" style="1" customWidth="1"/>
    <col min="1029" max="1029" width="1.5703125" style="1" customWidth="1"/>
    <col min="1030" max="1030" width="6.28515625" style="1" customWidth="1"/>
    <col min="1031" max="1031" width="10.140625" style="1" customWidth="1"/>
    <col min="1032" max="1032" width="6.140625" style="1" customWidth="1"/>
    <col min="1033" max="1033" width="1.5703125" style="1" customWidth="1"/>
    <col min="1034" max="1034" width="6.140625" style="1" customWidth="1"/>
    <col min="1035" max="1035" width="17.85546875" style="1" customWidth="1"/>
    <col min="1036" max="1036" width="24.85546875" style="1" customWidth="1"/>
    <col min="1037" max="1037" width="8.5703125" style="1" customWidth="1"/>
    <col min="1038" max="1038" width="2.85546875" style="1" customWidth="1"/>
    <col min="1039" max="1039" width="8" style="1" customWidth="1"/>
    <col min="1040" max="1040" width="23.42578125" style="1" customWidth="1"/>
    <col min="1041" max="1041" width="6.28515625" style="1" customWidth="1"/>
    <col min="1042" max="1042" width="13.7109375" style="1" customWidth="1"/>
    <col min="1043" max="1043" width="20.7109375" style="1" customWidth="1"/>
    <col min="1044" max="1058" width="2.85546875" style="1" customWidth="1"/>
    <col min="1059" max="1059" width="2.42578125" style="1" customWidth="1"/>
    <col min="1060" max="1060" width="3.28515625" style="1" customWidth="1"/>
    <col min="1061" max="1063" width="2.85546875" style="1" customWidth="1"/>
    <col min="1064" max="1066" width="3.28515625" style="1" customWidth="1"/>
    <col min="1067" max="1278" width="9.140625" style="1"/>
    <col min="1279" max="1279" width="6" style="1" customWidth="1"/>
    <col min="1280" max="1280" width="1.28515625" style="1" customWidth="1"/>
    <col min="1281" max="1281" width="5.5703125" style="1" customWidth="1"/>
    <col min="1282" max="1282" width="3.28515625" style="1" customWidth="1"/>
    <col min="1283" max="1283" width="8.28515625" style="1" customWidth="1"/>
    <col min="1284" max="1284" width="5.42578125" style="1" customWidth="1"/>
    <col min="1285" max="1285" width="1.5703125" style="1" customWidth="1"/>
    <col min="1286" max="1286" width="6.28515625" style="1" customWidth="1"/>
    <col min="1287" max="1287" width="10.140625" style="1" customWidth="1"/>
    <col min="1288" max="1288" width="6.140625" style="1" customWidth="1"/>
    <col min="1289" max="1289" width="1.5703125" style="1" customWidth="1"/>
    <col min="1290" max="1290" width="6.140625" style="1" customWidth="1"/>
    <col min="1291" max="1291" width="17.85546875" style="1" customWidth="1"/>
    <col min="1292" max="1292" width="24.85546875" style="1" customWidth="1"/>
    <col min="1293" max="1293" width="8.5703125" style="1" customWidth="1"/>
    <col min="1294" max="1294" width="2.85546875" style="1" customWidth="1"/>
    <col min="1295" max="1295" width="8" style="1" customWidth="1"/>
    <col min="1296" max="1296" width="23.42578125" style="1" customWidth="1"/>
    <col min="1297" max="1297" width="6.28515625" style="1" customWidth="1"/>
    <col min="1298" max="1298" width="13.7109375" style="1" customWidth="1"/>
    <col min="1299" max="1299" width="20.7109375" style="1" customWidth="1"/>
    <col min="1300" max="1314" width="2.85546875" style="1" customWidth="1"/>
    <col min="1315" max="1315" width="2.42578125" style="1" customWidth="1"/>
    <col min="1316" max="1316" width="3.28515625" style="1" customWidth="1"/>
    <col min="1317" max="1319" width="2.85546875" style="1" customWidth="1"/>
    <col min="1320" max="1322" width="3.28515625" style="1" customWidth="1"/>
    <col min="1323" max="1534" width="9.140625" style="1"/>
    <col min="1535" max="1535" width="6" style="1" customWidth="1"/>
    <col min="1536" max="1536" width="1.28515625" style="1" customWidth="1"/>
    <col min="1537" max="1537" width="5.5703125" style="1" customWidth="1"/>
    <col min="1538" max="1538" width="3.28515625" style="1" customWidth="1"/>
    <col min="1539" max="1539" width="8.28515625" style="1" customWidth="1"/>
    <col min="1540" max="1540" width="5.42578125" style="1" customWidth="1"/>
    <col min="1541" max="1541" width="1.5703125" style="1" customWidth="1"/>
    <col min="1542" max="1542" width="6.28515625" style="1" customWidth="1"/>
    <col min="1543" max="1543" width="10.140625" style="1" customWidth="1"/>
    <col min="1544" max="1544" width="6.140625" style="1" customWidth="1"/>
    <col min="1545" max="1545" width="1.5703125" style="1" customWidth="1"/>
    <col min="1546" max="1546" width="6.140625" style="1" customWidth="1"/>
    <col min="1547" max="1547" width="17.85546875" style="1" customWidth="1"/>
    <col min="1548" max="1548" width="24.85546875" style="1" customWidth="1"/>
    <col min="1549" max="1549" width="8.5703125" style="1" customWidth="1"/>
    <col min="1550" max="1550" width="2.85546875" style="1" customWidth="1"/>
    <col min="1551" max="1551" width="8" style="1" customWidth="1"/>
    <col min="1552" max="1552" width="23.42578125" style="1" customWidth="1"/>
    <col min="1553" max="1553" width="6.28515625" style="1" customWidth="1"/>
    <col min="1554" max="1554" width="13.7109375" style="1" customWidth="1"/>
    <col min="1555" max="1555" width="20.7109375" style="1" customWidth="1"/>
    <col min="1556" max="1570" width="2.85546875" style="1" customWidth="1"/>
    <col min="1571" max="1571" width="2.42578125" style="1" customWidth="1"/>
    <col min="1572" max="1572" width="3.28515625" style="1" customWidth="1"/>
    <col min="1573" max="1575" width="2.85546875" style="1" customWidth="1"/>
    <col min="1576" max="1578" width="3.28515625" style="1" customWidth="1"/>
    <col min="1579" max="1790" width="9.140625" style="1"/>
    <col min="1791" max="1791" width="6" style="1" customWidth="1"/>
    <col min="1792" max="1792" width="1.28515625" style="1" customWidth="1"/>
    <col min="1793" max="1793" width="5.5703125" style="1" customWidth="1"/>
    <col min="1794" max="1794" width="3.28515625" style="1" customWidth="1"/>
    <col min="1795" max="1795" width="8.28515625" style="1" customWidth="1"/>
    <col min="1796" max="1796" width="5.42578125" style="1" customWidth="1"/>
    <col min="1797" max="1797" width="1.5703125" style="1" customWidth="1"/>
    <col min="1798" max="1798" width="6.28515625" style="1" customWidth="1"/>
    <col min="1799" max="1799" width="10.140625" style="1" customWidth="1"/>
    <col min="1800" max="1800" width="6.140625" style="1" customWidth="1"/>
    <col min="1801" max="1801" width="1.5703125" style="1" customWidth="1"/>
    <col min="1802" max="1802" width="6.140625" style="1" customWidth="1"/>
    <col min="1803" max="1803" width="17.85546875" style="1" customWidth="1"/>
    <col min="1804" max="1804" width="24.85546875" style="1" customWidth="1"/>
    <col min="1805" max="1805" width="8.5703125" style="1" customWidth="1"/>
    <col min="1806" max="1806" width="2.85546875" style="1" customWidth="1"/>
    <col min="1807" max="1807" width="8" style="1" customWidth="1"/>
    <col min="1808" max="1808" width="23.42578125" style="1" customWidth="1"/>
    <col min="1809" max="1809" width="6.28515625" style="1" customWidth="1"/>
    <col min="1810" max="1810" width="13.7109375" style="1" customWidth="1"/>
    <col min="1811" max="1811" width="20.7109375" style="1" customWidth="1"/>
    <col min="1812" max="1826" width="2.85546875" style="1" customWidth="1"/>
    <col min="1827" max="1827" width="2.42578125" style="1" customWidth="1"/>
    <col min="1828" max="1828" width="3.28515625" style="1" customWidth="1"/>
    <col min="1829" max="1831" width="2.85546875" style="1" customWidth="1"/>
    <col min="1832" max="1834" width="3.28515625" style="1" customWidth="1"/>
    <col min="1835" max="2046" width="9.140625" style="1"/>
    <col min="2047" max="2047" width="6" style="1" customWidth="1"/>
    <col min="2048" max="2048" width="1.28515625" style="1" customWidth="1"/>
    <col min="2049" max="2049" width="5.5703125" style="1" customWidth="1"/>
    <col min="2050" max="2050" width="3.28515625" style="1" customWidth="1"/>
    <col min="2051" max="2051" width="8.28515625" style="1" customWidth="1"/>
    <col min="2052" max="2052" width="5.42578125" style="1" customWidth="1"/>
    <col min="2053" max="2053" width="1.5703125" style="1" customWidth="1"/>
    <col min="2054" max="2054" width="6.28515625" style="1" customWidth="1"/>
    <col min="2055" max="2055" width="10.140625" style="1" customWidth="1"/>
    <col min="2056" max="2056" width="6.140625" style="1" customWidth="1"/>
    <col min="2057" max="2057" width="1.5703125" style="1" customWidth="1"/>
    <col min="2058" max="2058" width="6.140625" style="1" customWidth="1"/>
    <col min="2059" max="2059" width="17.85546875" style="1" customWidth="1"/>
    <col min="2060" max="2060" width="24.85546875" style="1" customWidth="1"/>
    <col min="2061" max="2061" width="8.5703125" style="1" customWidth="1"/>
    <col min="2062" max="2062" width="2.85546875" style="1" customWidth="1"/>
    <col min="2063" max="2063" width="8" style="1" customWidth="1"/>
    <col min="2064" max="2064" width="23.42578125" style="1" customWidth="1"/>
    <col min="2065" max="2065" width="6.28515625" style="1" customWidth="1"/>
    <col min="2066" max="2066" width="13.7109375" style="1" customWidth="1"/>
    <col min="2067" max="2067" width="20.7109375" style="1" customWidth="1"/>
    <col min="2068" max="2082" width="2.85546875" style="1" customWidth="1"/>
    <col min="2083" max="2083" width="2.42578125" style="1" customWidth="1"/>
    <col min="2084" max="2084" width="3.28515625" style="1" customWidth="1"/>
    <col min="2085" max="2087" width="2.85546875" style="1" customWidth="1"/>
    <col min="2088" max="2090" width="3.28515625" style="1" customWidth="1"/>
    <col min="2091" max="2302" width="9.140625" style="1"/>
    <col min="2303" max="2303" width="6" style="1" customWidth="1"/>
    <col min="2304" max="2304" width="1.28515625" style="1" customWidth="1"/>
    <col min="2305" max="2305" width="5.5703125" style="1" customWidth="1"/>
    <col min="2306" max="2306" width="3.28515625" style="1" customWidth="1"/>
    <col min="2307" max="2307" width="8.28515625" style="1" customWidth="1"/>
    <col min="2308" max="2308" width="5.42578125" style="1" customWidth="1"/>
    <col min="2309" max="2309" width="1.5703125" style="1" customWidth="1"/>
    <col min="2310" max="2310" width="6.28515625" style="1" customWidth="1"/>
    <col min="2311" max="2311" width="10.140625" style="1" customWidth="1"/>
    <col min="2312" max="2312" width="6.140625" style="1" customWidth="1"/>
    <col min="2313" max="2313" width="1.5703125" style="1" customWidth="1"/>
    <col min="2314" max="2314" width="6.140625" style="1" customWidth="1"/>
    <col min="2315" max="2315" width="17.85546875" style="1" customWidth="1"/>
    <col min="2316" max="2316" width="24.85546875" style="1" customWidth="1"/>
    <col min="2317" max="2317" width="8.5703125" style="1" customWidth="1"/>
    <col min="2318" max="2318" width="2.85546875" style="1" customWidth="1"/>
    <col min="2319" max="2319" width="8" style="1" customWidth="1"/>
    <col min="2320" max="2320" width="23.42578125" style="1" customWidth="1"/>
    <col min="2321" max="2321" width="6.28515625" style="1" customWidth="1"/>
    <col min="2322" max="2322" width="13.7109375" style="1" customWidth="1"/>
    <col min="2323" max="2323" width="20.7109375" style="1" customWidth="1"/>
    <col min="2324" max="2338" width="2.85546875" style="1" customWidth="1"/>
    <col min="2339" max="2339" width="2.42578125" style="1" customWidth="1"/>
    <col min="2340" max="2340" width="3.28515625" style="1" customWidth="1"/>
    <col min="2341" max="2343" width="2.85546875" style="1" customWidth="1"/>
    <col min="2344" max="2346" width="3.28515625" style="1" customWidth="1"/>
    <col min="2347" max="2558" width="9.140625" style="1"/>
    <col min="2559" max="2559" width="6" style="1" customWidth="1"/>
    <col min="2560" max="2560" width="1.28515625" style="1" customWidth="1"/>
    <col min="2561" max="2561" width="5.5703125" style="1" customWidth="1"/>
    <col min="2562" max="2562" width="3.28515625" style="1" customWidth="1"/>
    <col min="2563" max="2563" width="8.28515625" style="1" customWidth="1"/>
    <col min="2564" max="2564" width="5.42578125" style="1" customWidth="1"/>
    <col min="2565" max="2565" width="1.5703125" style="1" customWidth="1"/>
    <col min="2566" max="2566" width="6.28515625" style="1" customWidth="1"/>
    <col min="2567" max="2567" width="10.140625" style="1" customWidth="1"/>
    <col min="2568" max="2568" width="6.140625" style="1" customWidth="1"/>
    <col min="2569" max="2569" width="1.5703125" style="1" customWidth="1"/>
    <col min="2570" max="2570" width="6.140625" style="1" customWidth="1"/>
    <col min="2571" max="2571" width="17.85546875" style="1" customWidth="1"/>
    <col min="2572" max="2572" width="24.85546875" style="1" customWidth="1"/>
    <col min="2573" max="2573" width="8.5703125" style="1" customWidth="1"/>
    <col min="2574" max="2574" width="2.85546875" style="1" customWidth="1"/>
    <col min="2575" max="2575" width="8" style="1" customWidth="1"/>
    <col min="2576" max="2576" width="23.42578125" style="1" customWidth="1"/>
    <col min="2577" max="2577" width="6.28515625" style="1" customWidth="1"/>
    <col min="2578" max="2578" width="13.7109375" style="1" customWidth="1"/>
    <col min="2579" max="2579" width="20.7109375" style="1" customWidth="1"/>
    <col min="2580" max="2594" width="2.85546875" style="1" customWidth="1"/>
    <col min="2595" max="2595" width="2.42578125" style="1" customWidth="1"/>
    <col min="2596" max="2596" width="3.28515625" style="1" customWidth="1"/>
    <col min="2597" max="2599" width="2.85546875" style="1" customWidth="1"/>
    <col min="2600" max="2602" width="3.28515625" style="1" customWidth="1"/>
    <col min="2603" max="2814" width="9.140625" style="1"/>
    <col min="2815" max="2815" width="6" style="1" customWidth="1"/>
    <col min="2816" max="2816" width="1.28515625" style="1" customWidth="1"/>
    <col min="2817" max="2817" width="5.5703125" style="1" customWidth="1"/>
    <col min="2818" max="2818" width="3.28515625" style="1" customWidth="1"/>
    <col min="2819" max="2819" width="8.28515625" style="1" customWidth="1"/>
    <col min="2820" max="2820" width="5.42578125" style="1" customWidth="1"/>
    <col min="2821" max="2821" width="1.5703125" style="1" customWidth="1"/>
    <col min="2822" max="2822" width="6.28515625" style="1" customWidth="1"/>
    <col min="2823" max="2823" width="10.140625" style="1" customWidth="1"/>
    <col min="2824" max="2824" width="6.140625" style="1" customWidth="1"/>
    <col min="2825" max="2825" width="1.5703125" style="1" customWidth="1"/>
    <col min="2826" max="2826" width="6.140625" style="1" customWidth="1"/>
    <col min="2827" max="2827" width="17.85546875" style="1" customWidth="1"/>
    <col min="2828" max="2828" width="24.85546875" style="1" customWidth="1"/>
    <col min="2829" max="2829" width="8.5703125" style="1" customWidth="1"/>
    <col min="2830" max="2830" width="2.85546875" style="1" customWidth="1"/>
    <col min="2831" max="2831" width="8" style="1" customWidth="1"/>
    <col min="2832" max="2832" width="23.42578125" style="1" customWidth="1"/>
    <col min="2833" max="2833" width="6.28515625" style="1" customWidth="1"/>
    <col min="2834" max="2834" width="13.7109375" style="1" customWidth="1"/>
    <col min="2835" max="2835" width="20.7109375" style="1" customWidth="1"/>
    <col min="2836" max="2850" width="2.85546875" style="1" customWidth="1"/>
    <col min="2851" max="2851" width="2.42578125" style="1" customWidth="1"/>
    <col min="2852" max="2852" width="3.28515625" style="1" customWidth="1"/>
    <col min="2853" max="2855" width="2.85546875" style="1" customWidth="1"/>
    <col min="2856" max="2858" width="3.28515625" style="1" customWidth="1"/>
    <col min="2859" max="3070" width="9.140625" style="1"/>
    <col min="3071" max="3071" width="6" style="1" customWidth="1"/>
    <col min="3072" max="3072" width="1.28515625" style="1" customWidth="1"/>
    <col min="3073" max="3073" width="5.5703125" style="1" customWidth="1"/>
    <col min="3074" max="3074" width="3.28515625" style="1" customWidth="1"/>
    <col min="3075" max="3075" width="8.28515625" style="1" customWidth="1"/>
    <col min="3076" max="3076" width="5.42578125" style="1" customWidth="1"/>
    <col min="3077" max="3077" width="1.5703125" style="1" customWidth="1"/>
    <col min="3078" max="3078" width="6.28515625" style="1" customWidth="1"/>
    <col min="3079" max="3079" width="10.140625" style="1" customWidth="1"/>
    <col min="3080" max="3080" width="6.140625" style="1" customWidth="1"/>
    <col min="3081" max="3081" width="1.5703125" style="1" customWidth="1"/>
    <col min="3082" max="3082" width="6.140625" style="1" customWidth="1"/>
    <col min="3083" max="3083" width="17.85546875" style="1" customWidth="1"/>
    <col min="3084" max="3084" width="24.85546875" style="1" customWidth="1"/>
    <col min="3085" max="3085" width="8.5703125" style="1" customWidth="1"/>
    <col min="3086" max="3086" width="2.85546875" style="1" customWidth="1"/>
    <col min="3087" max="3087" width="8" style="1" customWidth="1"/>
    <col min="3088" max="3088" width="23.42578125" style="1" customWidth="1"/>
    <col min="3089" max="3089" width="6.28515625" style="1" customWidth="1"/>
    <col min="3090" max="3090" width="13.7109375" style="1" customWidth="1"/>
    <col min="3091" max="3091" width="20.7109375" style="1" customWidth="1"/>
    <col min="3092" max="3106" width="2.85546875" style="1" customWidth="1"/>
    <col min="3107" max="3107" width="2.42578125" style="1" customWidth="1"/>
    <col min="3108" max="3108" width="3.28515625" style="1" customWidth="1"/>
    <col min="3109" max="3111" width="2.85546875" style="1" customWidth="1"/>
    <col min="3112" max="3114" width="3.28515625" style="1" customWidth="1"/>
    <col min="3115" max="3326" width="9.140625" style="1"/>
    <col min="3327" max="3327" width="6" style="1" customWidth="1"/>
    <col min="3328" max="3328" width="1.28515625" style="1" customWidth="1"/>
    <col min="3329" max="3329" width="5.5703125" style="1" customWidth="1"/>
    <col min="3330" max="3330" width="3.28515625" style="1" customWidth="1"/>
    <col min="3331" max="3331" width="8.28515625" style="1" customWidth="1"/>
    <col min="3332" max="3332" width="5.42578125" style="1" customWidth="1"/>
    <col min="3333" max="3333" width="1.5703125" style="1" customWidth="1"/>
    <col min="3334" max="3334" width="6.28515625" style="1" customWidth="1"/>
    <col min="3335" max="3335" width="10.140625" style="1" customWidth="1"/>
    <col min="3336" max="3336" width="6.140625" style="1" customWidth="1"/>
    <col min="3337" max="3337" width="1.5703125" style="1" customWidth="1"/>
    <col min="3338" max="3338" width="6.140625" style="1" customWidth="1"/>
    <col min="3339" max="3339" width="17.85546875" style="1" customWidth="1"/>
    <col min="3340" max="3340" width="24.85546875" style="1" customWidth="1"/>
    <col min="3341" max="3341" width="8.5703125" style="1" customWidth="1"/>
    <col min="3342" max="3342" width="2.85546875" style="1" customWidth="1"/>
    <col min="3343" max="3343" width="8" style="1" customWidth="1"/>
    <col min="3344" max="3344" width="23.42578125" style="1" customWidth="1"/>
    <col min="3345" max="3345" width="6.28515625" style="1" customWidth="1"/>
    <col min="3346" max="3346" width="13.7109375" style="1" customWidth="1"/>
    <col min="3347" max="3347" width="20.7109375" style="1" customWidth="1"/>
    <col min="3348" max="3362" width="2.85546875" style="1" customWidth="1"/>
    <col min="3363" max="3363" width="2.42578125" style="1" customWidth="1"/>
    <col min="3364" max="3364" width="3.28515625" style="1" customWidth="1"/>
    <col min="3365" max="3367" width="2.85546875" style="1" customWidth="1"/>
    <col min="3368" max="3370" width="3.28515625" style="1" customWidth="1"/>
    <col min="3371" max="3582" width="9.140625" style="1"/>
    <col min="3583" max="3583" width="6" style="1" customWidth="1"/>
    <col min="3584" max="3584" width="1.28515625" style="1" customWidth="1"/>
    <col min="3585" max="3585" width="5.5703125" style="1" customWidth="1"/>
    <col min="3586" max="3586" width="3.28515625" style="1" customWidth="1"/>
    <col min="3587" max="3587" width="8.28515625" style="1" customWidth="1"/>
    <col min="3588" max="3588" width="5.42578125" style="1" customWidth="1"/>
    <col min="3589" max="3589" width="1.5703125" style="1" customWidth="1"/>
    <col min="3590" max="3590" width="6.28515625" style="1" customWidth="1"/>
    <col min="3591" max="3591" width="10.140625" style="1" customWidth="1"/>
    <col min="3592" max="3592" width="6.140625" style="1" customWidth="1"/>
    <col min="3593" max="3593" width="1.5703125" style="1" customWidth="1"/>
    <col min="3594" max="3594" width="6.140625" style="1" customWidth="1"/>
    <col min="3595" max="3595" width="17.85546875" style="1" customWidth="1"/>
    <col min="3596" max="3596" width="24.85546875" style="1" customWidth="1"/>
    <col min="3597" max="3597" width="8.5703125" style="1" customWidth="1"/>
    <col min="3598" max="3598" width="2.85546875" style="1" customWidth="1"/>
    <col min="3599" max="3599" width="8" style="1" customWidth="1"/>
    <col min="3600" max="3600" width="23.42578125" style="1" customWidth="1"/>
    <col min="3601" max="3601" width="6.28515625" style="1" customWidth="1"/>
    <col min="3602" max="3602" width="13.7109375" style="1" customWidth="1"/>
    <col min="3603" max="3603" width="20.7109375" style="1" customWidth="1"/>
    <col min="3604" max="3618" width="2.85546875" style="1" customWidth="1"/>
    <col min="3619" max="3619" width="2.42578125" style="1" customWidth="1"/>
    <col min="3620" max="3620" width="3.28515625" style="1" customWidth="1"/>
    <col min="3621" max="3623" width="2.85546875" style="1" customWidth="1"/>
    <col min="3624" max="3626" width="3.28515625" style="1" customWidth="1"/>
    <col min="3627" max="3838" width="9.140625" style="1"/>
    <col min="3839" max="3839" width="6" style="1" customWidth="1"/>
    <col min="3840" max="3840" width="1.28515625" style="1" customWidth="1"/>
    <col min="3841" max="3841" width="5.5703125" style="1" customWidth="1"/>
    <col min="3842" max="3842" width="3.28515625" style="1" customWidth="1"/>
    <col min="3843" max="3843" width="8.28515625" style="1" customWidth="1"/>
    <col min="3844" max="3844" width="5.42578125" style="1" customWidth="1"/>
    <col min="3845" max="3845" width="1.5703125" style="1" customWidth="1"/>
    <col min="3846" max="3846" width="6.28515625" style="1" customWidth="1"/>
    <col min="3847" max="3847" width="10.140625" style="1" customWidth="1"/>
    <col min="3848" max="3848" width="6.140625" style="1" customWidth="1"/>
    <col min="3849" max="3849" width="1.5703125" style="1" customWidth="1"/>
    <col min="3850" max="3850" width="6.140625" style="1" customWidth="1"/>
    <col min="3851" max="3851" width="17.85546875" style="1" customWidth="1"/>
    <col min="3852" max="3852" width="24.85546875" style="1" customWidth="1"/>
    <col min="3853" max="3853" width="8.5703125" style="1" customWidth="1"/>
    <col min="3854" max="3854" width="2.85546875" style="1" customWidth="1"/>
    <col min="3855" max="3855" width="8" style="1" customWidth="1"/>
    <col min="3856" max="3856" width="23.42578125" style="1" customWidth="1"/>
    <col min="3857" max="3857" width="6.28515625" style="1" customWidth="1"/>
    <col min="3858" max="3858" width="13.7109375" style="1" customWidth="1"/>
    <col min="3859" max="3859" width="20.7109375" style="1" customWidth="1"/>
    <col min="3860" max="3874" width="2.85546875" style="1" customWidth="1"/>
    <col min="3875" max="3875" width="2.42578125" style="1" customWidth="1"/>
    <col min="3876" max="3876" width="3.28515625" style="1" customWidth="1"/>
    <col min="3877" max="3879" width="2.85546875" style="1" customWidth="1"/>
    <col min="3880" max="3882" width="3.28515625" style="1" customWidth="1"/>
    <col min="3883" max="4094" width="9.140625" style="1"/>
    <col min="4095" max="4095" width="6" style="1" customWidth="1"/>
    <col min="4096" max="4096" width="1.28515625" style="1" customWidth="1"/>
    <col min="4097" max="4097" width="5.5703125" style="1" customWidth="1"/>
    <col min="4098" max="4098" width="3.28515625" style="1" customWidth="1"/>
    <col min="4099" max="4099" width="8.28515625" style="1" customWidth="1"/>
    <col min="4100" max="4100" width="5.42578125" style="1" customWidth="1"/>
    <col min="4101" max="4101" width="1.5703125" style="1" customWidth="1"/>
    <col min="4102" max="4102" width="6.28515625" style="1" customWidth="1"/>
    <col min="4103" max="4103" width="10.140625" style="1" customWidth="1"/>
    <col min="4104" max="4104" width="6.140625" style="1" customWidth="1"/>
    <col min="4105" max="4105" width="1.5703125" style="1" customWidth="1"/>
    <col min="4106" max="4106" width="6.140625" style="1" customWidth="1"/>
    <col min="4107" max="4107" width="17.85546875" style="1" customWidth="1"/>
    <col min="4108" max="4108" width="24.85546875" style="1" customWidth="1"/>
    <col min="4109" max="4109" width="8.5703125" style="1" customWidth="1"/>
    <col min="4110" max="4110" width="2.85546875" style="1" customWidth="1"/>
    <col min="4111" max="4111" width="8" style="1" customWidth="1"/>
    <col min="4112" max="4112" width="23.42578125" style="1" customWidth="1"/>
    <col min="4113" max="4113" width="6.28515625" style="1" customWidth="1"/>
    <col min="4114" max="4114" width="13.7109375" style="1" customWidth="1"/>
    <col min="4115" max="4115" width="20.7109375" style="1" customWidth="1"/>
    <col min="4116" max="4130" width="2.85546875" style="1" customWidth="1"/>
    <col min="4131" max="4131" width="2.42578125" style="1" customWidth="1"/>
    <col min="4132" max="4132" width="3.28515625" style="1" customWidth="1"/>
    <col min="4133" max="4135" width="2.85546875" style="1" customWidth="1"/>
    <col min="4136" max="4138" width="3.28515625" style="1" customWidth="1"/>
    <col min="4139" max="4350" width="9.140625" style="1"/>
    <col min="4351" max="4351" width="6" style="1" customWidth="1"/>
    <col min="4352" max="4352" width="1.28515625" style="1" customWidth="1"/>
    <col min="4353" max="4353" width="5.5703125" style="1" customWidth="1"/>
    <col min="4354" max="4354" width="3.28515625" style="1" customWidth="1"/>
    <col min="4355" max="4355" width="8.28515625" style="1" customWidth="1"/>
    <col min="4356" max="4356" width="5.42578125" style="1" customWidth="1"/>
    <col min="4357" max="4357" width="1.5703125" style="1" customWidth="1"/>
    <col min="4358" max="4358" width="6.28515625" style="1" customWidth="1"/>
    <col min="4359" max="4359" width="10.140625" style="1" customWidth="1"/>
    <col min="4360" max="4360" width="6.140625" style="1" customWidth="1"/>
    <col min="4361" max="4361" width="1.5703125" style="1" customWidth="1"/>
    <col min="4362" max="4362" width="6.140625" style="1" customWidth="1"/>
    <col min="4363" max="4363" width="17.85546875" style="1" customWidth="1"/>
    <col min="4364" max="4364" width="24.85546875" style="1" customWidth="1"/>
    <col min="4365" max="4365" width="8.5703125" style="1" customWidth="1"/>
    <col min="4366" max="4366" width="2.85546875" style="1" customWidth="1"/>
    <col min="4367" max="4367" width="8" style="1" customWidth="1"/>
    <col min="4368" max="4368" width="23.42578125" style="1" customWidth="1"/>
    <col min="4369" max="4369" width="6.28515625" style="1" customWidth="1"/>
    <col min="4370" max="4370" width="13.7109375" style="1" customWidth="1"/>
    <col min="4371" max="4371" width="20.7109375" style="1" customWidth="1"/>
    <col min="4372" max="4386" width="2.85546875" style="1" customWidth="1"/>
    <col min="4387" max="4387" width="2.42578125" style="1" customWidth="1"/>
    <col min="4388" max="4388" width="3.28515625" style="1" customWidth="1"/>
    <col min="4389" max="4391" width="2.85546875" style="1" customWidth="1"/>
    <col min="4392" max="4394" width="3.28515625" style="1" customWidth="1"/>
    <col min="4395" max="4606" width="9.140625" style="1"/>
    <col min="4607" max="4607" width="6" style="1" customWidth="1"/>
    <col min="4608" max="4608" width="1.28515625" style="1" customWidth="1"/>
    <col min="4609" max="4609" width="5.5703125" style="1" customWidth="1"/>
    <col min="4610" max="4610" width="3.28515625" style="1" customWidth="1"/>
    <col min="4611" max="4611" width="8.28515625" style="1" customWidth="1"/>
    <col min="4612" max="4612" width="5.42578125" style="1" customWidth="1"/>
    <col min="4613" max="4613" width="1.5703125" style="1" customWidth="1"/>
    <col min="4614" max="4614" width="6.28515625" style="1" customWidth="1"/>
    <col min="4615" max="4615" width="10.140625" style="1" customWidth="1"/>
    <col min="4616" max="4616" width="6.140625" style="1" customWidth="1"/>
    <col min="4617" max="4617" width="1.5703125" style="1" customWidth="1"/>
    <col min="4618" max="4618" width="6.140625" style="1" customWidth="1"/>
    <col min="4619" max="4619" width="17.85546875" style="1" customWidth="1"/>
    <col min="4620" max="4620" width="24.85546875" style="1" customWidth="1"/>
    <col min="4621" max="4621" width="8.5703125" style="1" customWidth="1"/>
    <col min="4622" max="4622" width="2.85546875" style="1" customWidth="1"/>
    <col min="4623" max="4623" width="8" style="1" customWidth="1"/>
    <col min="4624" max="4624" width="23.42578125" style="1" customWidth="1"/>
    <col min="4625" max="4625" width="6.28515625" style="1" customWidth="1"/>
    <col min="4626" max="4626" width="13.7109375" style="1" customWidth="1"/>
    <col min="4627" max="4627" width="20.7109375" style="1" customWidth="1"/>
    <col min="4628" max="4642" width="2.85546875" style="1" customWidth="1"/>
    <col min="4643" max="4643" width="2.42578125" style="1" customWidth="1"/>
    <col min="4644" max="4644" width="3.28515625" style="1" customWidth="1"/>
    <col min="4645" max="4647" width="2.85546875" style="1" customWidth="1"/>
    <col min="4648" max="4650" width="3.28515625" style="1" customWidth="1"/>
    <col min="4651" max="4862" width="9.140625" style="1"/>
    <col min="4863" max="4863" width="6" style="1" customWidth="1"/>
    <col min="4864" max="4864" width="1.28515625" style="1" customWidth="1"/>
    <col min="4865" max="4865" width="5.5703125" style="1" customWidth="1"/>
    <col min="4866" max="4866" width="3.28515625" style="1" customWidth="1"/>
    <col min="4867" max="4867" width="8.28515625" style="1" customWidth="1"/>
    <col min="4868" max="4868" width="5.42578125" style="1" customWidth="1"/>
    <col min="4869" max="4869" width="1.5703125" style="1" customWidth="1"/>
    <col min="4870" max="4870" width="6.28515625" style="1" customWidth="1"/>
    <col min="4871" max="4871" width="10.140625" style="1" customWidth="1"/>
    <col min="4872" max="4872" width="6.140625" style="1" customWidth="1"/>
    <col min="4873" max="4873" width="1.5703125" style="1" customWidth="1"/>
    <col min="4874" max="4874" width="6.140625" style="1" customWidth="1"/>
    <col min="4875" max="4875" width="17.85546875" style="1" customWidth="1"/>
    <col min="4876" max="4876" width="24.85546875" style="1" customWidth="1"/>
    <col min="4877" max="4877" width="8.5703125" style="1" customWidth="1"/>
    <col min="4878" max="4878" width="2.85546875" style="1" customWidth="1"/>
    <col min="4879" max="4879" width="8" style="1" customWidth="1"/>
    <col min="4880" max="4880" width="23.42578125" style="1" customWidth="1"/>
    <col min="4881" max="4881" width="6.28515625" style="1" customWidth="1"/>
    <col min="4882" max="4882" width="13.7109375" style="1" customWidth="1"/>
    <col min="4883" max="4883" width="20.7109375" style="1" customWidth="1"/>
    <col min="4884" max="4898" width="2.85546875" style="1" customWidth="1"/>
    <col min="4899" max="4899" width="2.42578125" style="1" customWidth="1"/>
    <col min="4900" max="4900" width="3.28515625" style="1" customWidth="1"/>
    <col min="4901" max="4903" width="2.85546875" style="1" customWidth="1"/>
    <col min="4904" max="4906" width="3.28515625" style="1" customWidth="1"/>
    <col min="4907" max="5118" width="9.140625" style="1"/>
    <col min="5119" max="5119" width="6" style="1" customWidth="1"/>
    <col min="5120" max="5120" width="1.28515625" style="1" customWidth="1"/>
    <col min="5121" max="5121" width="5.5703125" style="1" customWidth="1"/>
    <col min="5122" max="5122" width="3.28515625" style="1" customWidth="1"/>
    <col min="5123" max="5123" width="8.28515625" style="1" customWidth="1"/>
    <col min="5124" max="5124" width="5.42578125" style="1" customWidth="1"/>
    <col min="5125" max="5125" width="1.5703125" style="1" customWidth="1"/>
    <col min="5126" max="5126" width="6.28515625" style="1" customWidth="1"/>
    <col min="5127" max="5127" width="10.140625" style="1" customWidth="1"/>
    <col min="5128" max="5128" width="6.140625" style="1" customWidth="1"/>
    <col min="5129" max="5129" width="1.5703125" style="1" customWidth="1"/>
    <col min="5130" max="5130" width="6.140625" style="1" customWidth="1"/>
    <col min="5131" max="5131" width="17.85546875" style="1" customWidth="1"/>
    <col min="5132" max="5132" width="24.85546875" style="1" customWidth="1"/>
    <col min="5133" max="5133" width="8.5703125" style="1" customWidth="1"/>
    <col min="5134" max="5134" width="2.85546875" style="1" customWidth="1"/>
    <col min="5135" max="5135" width="8" style="1" customWidth="1"/>
    <col min="5136" max="5136" width="23.42578125" style="1" customWidth="1"/>
    <col min="5137" max="5137" width="6.28515625" style="1" customWidth="1"/>
    <col min="5138" max="5138" width="13.7109375" style="1" customWidth="1"/>
    <col min="5139" max="5139" width="20.7109375" style="1" customWidth="1"/>
    <col min="5140" max="5154" width="2.85546875" style="1" customWidth="1"/>
    <col min="5155" max="5155" width="2.42578125" style="1" customWidth="1"/>
    <col min="5156" max="5156" width="3.28515625" style="1" customWidth="1"/>
    <col min="5157" max="5159" width="2.85546875" style="1" customWidth="1"/>
    <col min="5160" max="5162" width="3.28515625" style="1" customWidth="1"/>
    <col min="5163" max="5374" width="9.140625" style="1"/>
    <col min="5375" max="5375" width="6" style="1" customWidth="1"/>
    <col min="5376" max="5376" width="1.28515625" style="1" customWidth="1"/>
    <col min="5377" max="5377" width="5.5703125" style="1" customWidth="1"/>
    <col min="5378" max="5378" width="3.28515625" style="1" customWidth="1"/>
    <col min="5379" max="5379" width="8.28515625" style="1" customWidth="1"/>
    <col min="5380" max="5380" width="5.42578125" style="1" customWidth="1"/>
    <col min="5381" max="5381" width="1.5703125" style="1" customWidth="1"/>
    <col min="5382" max="5382" width="6.28515625" style="1" customWidth="1"/>
    <col min="5383" max="5383" width="10.140625" style="1" customWidth="1"/>
    <col min="5384" max="5384" width="6.140625" style="1" customWidth="1"/>
    <col min="5385" max="5385" width="1.5703125" style="1" customWidth="1"/>
    <col min="5386" max="5386" width="6.140625" style="1" customWidth="1"/>
    <col min="5387" max="5387" width="17.85546875" style="1" customWidth="1"/>
    <col min="5388" max="5388" width="24.85546875" style="1" customWidth="1"/>
    <col min="5389" max="5389" width="8.5703125" style="1" customWidth="1"/>
    <col min="5390" max="5390" width="2.85546875" style="1" customWidth="1"/>
    <col min="5391" max="5391" width="8" style="1" customWidth="1"/>
    <col min="5392" max="5392" width="23.42578125" style="1" customWidth="1"/>
    <col min="5393" max="5393" width="6.28515625" style="1" customWidth="1"/>
    <col min="5394" max="5394" width="13.7109375" style="1" customWidth="1"/>
    <col min="5395" max="5395" width="20.7109375" style="1" customWidth="1"/>
    <col min="5396" max="5410" width="2.85546875" style="1" customWidth="1"/>
    <col min="5411" max="5411" width="2.42578125" style="1" customWidth="1"/>
    <col min="5412" max="5412" width="3.28515625" style="1" customWidth="1"/>
    <col min="5413" max="5415" width="2.85546875" style="1" customWidth="1"/>
    <col min="5416" max="5418" width="3.28515625" style="1" customWidth="1"/>
    <col min="5419" max="5630" width="9.140625" style="1"/>
    <col min="5631" max="5631" width="6" style="1" customWidth="1"/>
    <col min="5632" max="5632" width="1.28515625" style="1" customWidth="1"/>
    <col min="5633" max="5633" width="5.5703125" style="1" customWidth="1"/>
    <col min="5634" max="5634" width="3.28515625" style="1" customWidth="1"/>
    <col min="5635" max="5635" width="8.28515625" style="1" customWidth="1"/>
    <col min="5636" max="5636" width="5.42578125" style="1" customWidth="1"/>
    <col min="5637" max="5637" width="1.5703125" style="1" customWidth="1"/>
    <col min="5638" max="5638" width="6.28515625" style="1" customWidth="1"/>
    <col min="5639" max="5639" width="10.140625" style="1" customWidth="1"/>
    <col min="5640" max="5640" width="6.140625" style="1" customWidth="1"/>
    <col min="5641" max="5641" width="1.5703125" style="1" customWidth="1"/>
    <col min="5642" max="5642" width="6.140625" style="1" customWidth="1"/>
    <col min="5643" max="5643" width="17.85546875" style="1" customWidth="1"/>
    <col min="5644" max="5644" width="24.85546875" style="1" customWidth="1"/>
    <col min="5645" max="5645" width="8.5703125" style="1" customWidth="1"/>
    <col min="5646" max="5646" width="2.85546875" style="1" customWidth="1"/>
    <col min="5647" max="5647" width="8" style="1" customWidth="1"/>
    <col min="5648" max="5648" width="23.42578125" style="1" customWidth="1"/>
    <col min="5649" max="5649" width="6.28515625" style="1" customWidth="1"/>
    <col min="5650" max="5650" width="13.7109375" style="1" customWidth="1"/>
    <col min="5651" max="5651" width="20.7109375" style="1" customWidth="1"/>
    <col min="5652" max="5666" width="2.85546875" style="1" customWidth="1"/>
    <col min="5667" max="5667" width="2.42578125" style="1" customWidth="1"/>
    <col min="5668" max="5668" width="3.28515625" style="1" customWidth="1"/>
    <col min="5669" max="5671" width="2.85546875" style="1" customWidth="1"/>
    <col min="5672" max="5674" width="3.28515625" style="1" customWidth="1"/>
    <col min="5675" max="5886" width="9.140625" style="1"/>
    <col min="5887" max="5887" width="6" style="1" customWidth="1"/>
    <col min="5888" max="5888" width="1.28515625" style="1" customWidth="1"/>
    <col min="5889" max="5889" width="5.5703125" style="1" customWidth="1"/>
    <col min="5890" max="5890" width="3.28515625" style="1" customWidth="1"/>
    <col min="5891" max="5891" width="8.28515625" style="1" customWidth="1"/>
    <col min="5892" max="5892" width="5.42578125" style="1" customWidth="1"/>
    <col min="5893" max="5893" width="1.5703125" style="1" customWidth="1"/>
    <col min="5894" max="5894" width="6.28515625" style="1" customWidth="1"/>
    <col min="5895" max="5895" width="10.140625" style="1" customWidth="1"/>
    <col min="5896" max="5896" width="6.140625" style="1" customWidth="1"/>
    <col min="5897" max="5897" width="1.5703125" style="1" customWidth="1"/>
    <col min="5898" max="5898" width="6.140625" style="1" customWidth="1"/>
    <col min="5899" max="5899" width="17.85546875" style="1" customWidth="1"/>
    <col min="5900" max="5900" width="24.85546875" style="1" customWidth="1"/>
    <col min="5901" max="5901" width="8.5703125" style="1" customWidth="1"/>
    <col min="5902" max="5902" width="2.85546875" style="1" customWidth="1"/>
    <col min="5903" max="5903" width="8" style="1" customWidth="1"/>
    <col min="5904" max="5904" width="23.42578125" style="1" customWidth="1"/>
    <col min="5905" max="5905" width="6.28515625" style="1" customWidth="1"/>
    <col min="5906" max="5906" width="13.7109375" style="1" customWidth="1"/>
    <col min="5907" max="5907" width="20.7109375" style="1" customWidth="1"/>
    <col min="5908" max="5922" width="2.85546875" style="1" customWidth="1"/>
    <col min="5923" max="5923" width="2.42578125" style="1" customWidth="1"/>
    <col min="5924" max="5924" width="3.28515625" style="1" customWidth="1"/>
    <col min="5925" max="5927" width="2.85546875" style="1" customWidth="1"/>
    <col min="5928" max="5930" width="3.28515625" style="1" customWidth="1"/>
    <col min="5931" max="6142" width="9.140625" style="1"/>
    <col min="6143" max="6143" width="6" style="1" customWidth="1"/>
    <col min="6144" max="6144" width="1.28515625" style="1" customWidth="1"/>
    <col min="6145" max="6145" width="5.5703125" style="1" customWidth="1"/>
    <col min="6146" max="6146" width="3.28515625" style="1" customWidth="1"/>
    <col min="6147" max="6147" width="8.28515625" style="1" customWidth="1"/>
    <col min="6148" max="6148" width="5.42578125" style="1" customWidth="1"/>
    <col min="6149" max="6149" width="1.5703125" style="1" customWidth="1"/>
    <col min="6150" max="6150" width="6.28515625" style="1" customWidth="1"/>
    <col min="6151" max="6151" width="10.140625" style="1" customWidth="1"/>
    <col min="6152" max="6152" width="6.140625" style="1" customWidth="1"/>
    <col min="6153" max="6153" width="1.5703125" style="1" customWidth="1"/>
    <col min="6154" max="6154" width="6.140625" style="1" customWidth="1"/>
    <col min="6155" max="6155" width="17.85546875" style="1" customWidth="1"/>
    <col min="6156" max="6156" width="24.85546875" style="1" customWidth="1"/>
    <col min="6157" max="6157" width="8.5703125" style="1" customWidth="1"/>
    <col min="6158" max="6158" width="2.85546875" style="1" customWidth="1"/>
    <col min="6159" max="6159" width="8" style="1" customWidth="1"/>
    <col min="6160" max="6160" width="23.42578125" style="1" customWidth="1"/>
    <col min="6161" max="6161" width="6.28515625" style="1" customWidth="1"/>
    <col min="6162" max="6162" width="13.7109375" style="1" customWidth="1"/>
    <col min="6163" max="6163" width="20.7109375" style="1" customWidth="1"/>
    <col min="6164" max="6178" width="2.85546875" style="1" customWidth="1"/>
    <col min="6179" max="6179" width="2.42578125" style="1" customWidth="1"/>
    <col min="6180" max="6180" width="3.28515625" style="1" customWidth="1"/>
    <col min="6181" max="6183" width="2.85546875" style="1" customWidth="1"/>
    <col min="6184" max="6186" width="3.28515625" style="1" customWidth="1"/>
    <col min="6187" max="6398" width="9.140625" style="1"/>
    <col min="6399" max="6399" width="6" style="1" customWidth="1"/>
    <col min="6400" max="6400" width="1.28515625" style="1" customWidth="1"/>
    <col min="6401" max="6401" width="5.5703125" style="1" customWidth="1"/>
    <col min="6402" max="6402" width="3.28515625" style="1" customWidth="1"/>
    <col min="6403" max="6403" width="8.28515625" style="1" customWidth="1"/>
    <col min="6404" max="6404" width="5.42578125" style="1" customWidth="1"/>
    <col min="6405" max="6405" width="1.5703125" style="1" customWidth="1"/>
    <col min="6406" max="6406" width="6.28515625" style="1" customWidth="1"/>
    <col min="6407" max="6407" width="10.140625" style="1" customWidth="1"/>
    <col min="6408" max="6408" width="6.140625" style="1" customWidth="1"/>
    <col min="6409" max="6409" width="1.5703125" style="1" customWidth="1"/>
    <col min="6410" max="6410" width="6.140625" style="1" customWidth="1"/>
    <col min="6411" max="6411" width="17.85546875" style="1" customWidth="1"/>
    <col min="6412" max="6412" width="24.85546875" style="1" customWidth="1"/>
    <col min="6413" max="6413" width="8.5703125" style="1" customWidth="1"/>
    <col min="6414" max="6414" width="2.85546875" style="1" customWidth="1"/>
    <col min="6415" max="6415" width="8" style="1" customWidth="1"/>
    <col min="6416" max="6416" width="23.42578125" style="1" customWidth="1"/>
    <col min="6417" max="6417" width="6.28515625" style="1" customWidth="1"/>
    <col min="6418" max="6418" width="13.7109375" style="1" customWidth="1"/>
    <col min="6419" max="6419" width="20.7109375" style="1" customWidth="1"/>
    <col min="6420" max="6434" width="2.85546875" style="1" customWidth="1"/>
    <col min="6435" max="6435" width="2.42578125" style="1" customWidth="1"/>
    <col min="6436" max="6436" width="3.28515625" style="1" customWidth="1"/>
    <col min="6437" max="6439" width="2.85546875" style="1" customWidth="1"/>
    <col min="6440" max="6442" width="3.28515625" style="1" customWidth="1"/>
    <col min="6443" max="6654" width="9.140625" style="1"/>
    <col min="6655" max="6655" width="6" style="1" customWidth="1"/>
    <col min="6656" max="6656" width="1.28515625" style="1" customWidth="1"/>
    <col min="6657" max="6657" width="5.5703125" style="1" customWidth="1"/>
    <col min="6658" max="6658" width="3.28515625" style="1" customWidth="1"/>
    <col min="6659" max="6659" width="8.28515625" style="1" customWidth="1"/>
    <col min="6660" max="6660" width="5.42578125" style="1" customWidth="1"/>
    <col min="6661" max="6661" width="1.5703125" style="1" customWidth="1"/>
    <col min="6662" max="6662" width="6.28515625" style="1" customWidth="1"/>
    <col min="6663" max="6663" width="10.140625" style="1" customWidth="1"/>
    <col min="6664" max="6664" width="6.140625" style="1" customWidth="1"/>
    <col min="6665" max="6665" width="1.5703125" style="1" customWidth="1"/>
    <col min="6666" max="6666" width="6.140625" style="1" customWidth="1"/>
    <col min="6667" max="6667" width="17.85546875" style="1" customWidth="1"/>
    <col min="6668" max="6668" width="24.85546875" style="1" customWidth="1"/>
    <col min="6669" max="6669" width="8.5703125" style="1" customWidth="1"/>
    <col min="6670" max="6670" width="2.85546875" style="1" customWidth="1"/>
    <col min="6671" max="6671" width="8" style="1" customWidth="1"/>
    <col min="6672" max="6672" width="23.42578125" style="1" customWidth="1"/>
    <col min="6673" max="6673" width="6.28515625" style="1" customWidth="1"/>
    <col min="6674" max="6674" width="13.7109375" style="1" customWidth="1"/>
    <col min="6675" max="6675" width="20.7109375" style="1" customWidth="1"/>
    <col min="6676" max="6690" width="2.85546875" style="1" customWidth="1"/>
    <col min="6691" max="6691" width="2.42578125" style="1" customWidth="1"/>
    <col min="6692" max="6692" width="3.28515625" style="1" customWidth="1"/>
    <col min="6693" max="6695" width="2.85546875" style="1" customWidth="1"/>
    <col min="6696" max="6698" width="3.28515625" style="1" customWidth="1"/>
    <col min="6699" max="6910" width="9.140625" style="1"/>
    <col min="6911" max="6911" width="6" style="1" customWidth="1"/>
    <col min="6912" max="6912" width="1.28515625" style="1" customWidth="1"/>
    <col min="6913" max="6913" width="5.5703125" style="1" customWidth="1"/>
    <col min="6914" max="6914" width="3.28515625" style="1" customWidth="1"/>
    <col min="6915" max="6915" width="8.28515625" style="1" customWidth="1"/>
    <col min="6916" max="6916" width="5.42578125" style="1" customWidth="1"/>
    <col min="6917" max="6917" width="1.5703125" style="1" customWidth="1"/>
    <col min="6918" max="6918" width="6.28515625" style="1" customWidth="1"/>
    <col min="6919" max="6919" width="10.140625" style="1" customWidth="1"/>
    <col min="6920" max="6920" width="6.140625" style="1" customWidth="1"/>
    <col min="6921" max="6921" width="1.5703125" style="1" customWidth="1"/>
    <col min="6922" max="6922" width="6.140625" style="1" customWidth="1"/>
    <col min="6923" max="6923" width="17.85546875" style="1" customWidth="1"/>
    <col min="6924" max="6924" width="24.85546875" style="1" customWidth="1"/>
    <col min="6925" max="6925" width="8.5703125" style="1" customWidth="1"/>
    <col min="6926" max="6926" width="2.85546875" style="1" customWidth="1"/>
    <col min="6927" max="6927" width="8" style="1" customWidth="1"/>
    <col min="6928" max="6928" width="23.42578125" style="1" customWidth="1"/>
    <col min="6929" max="6929" width="6.28515625" style="1" customWidth="1"/>
    <col min="6930" max="6930" width="13.7109375" style="1" customWidth="1"/>
    <col min="6931" max="6931" width="20.7109375" style="1" customWidth="1"/>
    <col min="6932" max="6946" width="2.85546875" style="1" customWidth="1"/>
    <col min="6947" max="6947" width="2.42578125" style="1" customWidth="1"/>
    <col min="6948" max="6948" width="3.28515625" style="1" customWidth="1"/>
    <col min="6949" max="6951" width="2.85546875" style="1" customWidth="1"/>
    <col min="6952" max="6954" width="3.28515625" style="1" customWidth="1"/>
    <col min="6955" max="7166" width="9.140625" style="1"/>
    <col min="7167" max="7167" width="6" style="1" customWidth="1"/>
    <col min="7168" max="7168" width="1.28515625" style="1" customWidth="1"/>
    <col min="7169" max="7169" width="5.5703125" style="1" customWidth="1"/>
    <col min="7170" max="7170" width="3.28515625" style="1" customWidth="1"/>
    <col min="7171" max="7171" width="8.28515625" style="1" customWidth="1"/>
    <col min="7172" max="7172" width="5.42578125" style="1" customWidth="1"/>
    <col min="7173" max="7173" width="1.5703125" style="1" customWidth="1"/>
    <col min="7174" max="7174" width="6.28515625" style="1" customWidth="1"/>
    <col min="7175" max="7175" width="10.140625" style="1" customWidth="1"/>
    <col min="7176" max="7176" width="6.140625" style="1" customWidth="1"/>
    <col min="7177" max="7177" width="1.5703125" style="1" customWidth="1"/>
    <col min="7178" max="7178" width="6.140625" style="1" customWidth="1"/>
    <col min="7179" max="7179" width="17.85546875" style="1" customWidth="1"/>
    <col min="7180" max="7180" width="24.85546875" style="1" customWidth="1"/>
    <col min="7181" max="7181" width="8.5703125" style="1" customWidth="1"/>
    <col min="7182" max="7182" width="2.85546875" style="1" customWidth="1"/>
    <col min="7183" max="7183" width="8" style="1" customWidth="1"/>
    <col min="7184" max="7184" width="23.42578125" style="1" customWidth="1"/>
    <col min="7185" max="7185" width="6.28515625" style="1" customWidth="1"/>
    <col min="7186" max="7186" width="13.7109375" style="1" customWidth="1"/>
    <col min="7187" max="7187" width="20.7109375" style="1" customWidth="1"/>
    <col min="7188" max="7202" width="2.85546875" style="1" customWidth="1"/>
    <col min="7203" max="7203" width="2.42578125" style="1" customWidth="1"/>
    <col min="7204" max="7204" width="3.28515625" style="1" customWidth="1"/>
    <col min="7205" max="7207" width="2.85546875" style="1" customWidth="1"/>
    <col min="7208" max="7210" width="3.28515625" style="1" customWidth="1"/>
    <col min="7211" max="7422" width="9.140625" style="1"/>
    <col min="7423" max="7423" width="6" style="1" customWidth="1"/>
    <col min="7424" max="7424" width="1.28515625" style="1" customWidth="1"/>
    <col min="7425" max="7425" width="5.5703125" style="1" customWidth="1"/>
    <col min="7426" max="7426" width="3.28515625" style="1" customWidth="1"/>
    <col min="7427" max="7427" width="8.28515625" style="1" customWidth="1"/>
    <col min="7428" max="7428" width="5.42578125" style="1" customWidth="1"/>
    <col min="7429" max="7429" width="1.5703125" style="1" customWidth="1"/>
    <col min="7430" max="7430" width="6.28515625" style="1" customWidth="1"/>
    <col min="7431" max="7431" width="10.140625" style="1" customWidth="1"/>
    <col min="7432" max="7432" width="6.140625" style="1" customWidth="1"/>
    <col min="7433" max="7433" width="1.5703125" style="1" customWidth="1"/>
    <col min="7434" max="7434" width="6.140625" style="1" customWidth="1"/>
    <col min="7435" max="7435" width="17.85546875" style="1" customWidth="1"/>
    <col min="7436" max="7436" width="24.85546875" style="1" customWidth="1"/>
    <col min="7437" max="7437" width="8.5703125" style="1" customWidth="1"/>
    <col min="7438" max="7438" width="2.85546875" style="1" customWidth="1"/>
    <col min="7439" max="7439" width="8" style="1" customWidth="1"/>
    <col min="7440" max="7440" width="23.42578125" style="1" customWidth="1"/>
    <col min="7441" max="7441" width="6.28515625" style="1" customWidth="1"/>
    <col min="7442" max="7442" width="13.7109375" style="1" customWidth="1"/>
    <col min="7443" max="7443" width="20.7109375" style="1" customWidth="1"/>
    <col min="7444" max="7458" width="2.85546875" style="1" customWidth="1"/>
    <col min="7459" max="7459" width="2.42578125" style="1" customWidth="1"/>
    <col min="7460" max="7460" width="3.28515625" style="1" customWidth="1"/>
    <col min="7461" max="7463" width="2.85546875" style="1" customWidth="1"/>
    <col min="7464" max="7466" width="3.28515625" style="1" customWidth="1"/>
    <col min="7467" max="7678" width="9.140625" style="1"/>
    <col min="7679" max="7679" width="6" style="1" customWidth="1"/>
    <col min="7680" max="7680" width="1.28515625" style="1" customWidth="1"/>
    <col min="7681" max="7681" width="5.5703125" style="1" customWidth="1"/>
    <col min="7682" max="7682" width="3.28515625" style="1" customWidth="1"/>
    <col min="7683" max="7683" width="8.28515625" style="1" customWidth="1"/>
    <col min="7684" max="7684" width="5.42578125" style="1" customWidth="1"/>
    <col min="7685" max="7685" width="1.5703125" style="1" customWidth="1"/>
    <col min="7686" max="7686" width="6.28515625" style="1" customWidth="1"/>
    <col min="7687" max="7687" width="10.140625" style="1" customWidth="1"/>
    <col min="7688" max="7688" width="6.140625" style="1" customWidth="1"/>
    <col min="7689" max="7689" width="1.5703125" style="1" customWidth="1"/>
    <col min="7690" max="7690" width="6.140625" style="1" customWidth="1"/>
    <col min="7691" max="7691" width="17.85546875" style="1" customWidth="1"/>
    <col min="7692" max="7692" width="24.85546875" style="1" customWidth="1"/>
    <col min="7693" max="7693" width="8.5703125" style="1" customWidth="1"/>
    <col min="7694" max="7694" width="2.85546875" style="1" customWidth="1"/>
    <col min="7695" max="7695" width="8" style="1" customWidth="1"/>
    <col min="7696" max="7696" width="23.42578125" style="1" customWidth="1"/>
    <col min="7697" max="7697" width="6.28515625" style="1" customWidth="1"/>
    <col min="7698" max="7698" width="13.7109375" style="1" customWidth="1"/>
    <col min="7699" max="7699" width="20.7109375" style="1" customWidth="1"/>
    <col min="7700" max="7714" width="2.85546875" style="1" customWidth="1"/>
    <col min="7715" max="7715" width="2.42578125" style="1" customWidth="1"/>
    <col min="7716" max="7716" width="3.28515625" style="1" customWidth="1"/>
    <col min="7717" max="7719" width="2.85546875" style="1" customWidth="1"/>
    <col min="7720" max="7722" width="3.28515625" style="1" customWidth="1"/>
    <col min="7723" max="7934" width="9.140625" style="1"/>
    <col min="7935" max="7935" width="6" style="1" customWidth="1"/>
    <col min="7936" max="7936" width="1.28515625" style="1" customWidth="1"/>
    <col min="7937" max="7937" width="5.5703125" style="1" customWidth="1"/>
    <col min="7938" max="7938" width="3.28515625" style="1" customWidth="1"/>
    <col min="7939" max="7939" width="8.28515625" style="1" customWidth="1"/>
    <col min="7940" max="7940" width="5.42578125" style="1" customWidth="1"/>
    <col min="7941" max="7941" width="1.5703125" style="1" customWidth="1"/>
    <col min="7942" max="7942" width="6.28515625" style="1" customWidth="1"/>
    <col min="7943" max="7943" width="10.140625" style="1" customWidth="1"/>
    <col min="7944" max="7944" width="6.140625" style="1" customWidth="1"/>
    <col min="7945" max="7945" width="1.5703125" style="1" customWidth="1"/>
    <col min="7946" max="7946" width="6.140625" style="1" customWidth="1"/>
    <col min="7947" max="7947" width="17.85546875" style="1" customWidth="1"/>
    <col min="7948" max="7948" width="24.85546875" style="1" customWidth="1"/>
    <col min="7949" max="7949" width="8.5703125" style="1" customWidth="1"/>
    <col min="7950" max="7950" width="2.85546875" style="1" customWidth="1"/>
    <col min="7951" max="7951" width="8" style="1" customWidth="1"/>
    <col min="7952" max="7952" width="23.42578125" style="1" customWidth="1"/>
    <col min="7953" max="7953" width="6.28515625" style="1" customWidth="1"/>
    <col min="7954" max="7954" width="13.7109375" style="1" customWidth="1"/>
    <col min="7955" max="7955" width="20.7109375" style="1" customWidth="1"/>
    <col min="7956" max="7970" width="2.85546875" style="1" customWidth="1"/>
    <col min="7971" max="7971" width="2.42578125" style="1" customWidth="1"/>
    <col min="7972" max="7972" width="3.28515625" style="1" customWidth="1"/>
    <col min="7973" max="7975" width="2.85546875" style="1" customWidth="1"/>
    <col min="7976" max="7978" width="3.28515625" style="1" customWidth="1"/>
    <col min="7979" max="8190" width="9.140625" style="1"/>
    <col min="8191" max="8191" width="6" style="1" customWidth="1"/>
    <col min="8192" max="8192" width="1.28515625" style="1" customWidth="1"/>
    <col min="8193" max="8193" width="5.5703125" style="1" customWidth="1"/>
    <col min="8194" max="8194" width="3.28515625" style="1" customWidth="1"/>
    <col min="8195" max="8195" width="8.28515625" style="1" customWidth="1"/>
    <col min="8196" max="8196" width="5.42578125" style="1" customWidth="1"/>
    <col min="8197" max="8197" width="1.5703125" style="1" customWidth="1"/>
    <col min="8198" max="8198" width="6.28515625" style="1" customWidth="1"/>
    <col min="8199" max="8199" width="10.140625" style="1" customWidth="1"/>
    <col min="8200" max="8200" width="6.140625" style="1" customWidth="1"/>
    <col min="8201" max="8201" width="1.5703125" style="1" customWidth="1"/>
    <col min="8202" max="8202" width="6.140625" style="1" customWidth="1"/>
    <col min="8203" max="8203" width="17.85546875" style="1" customWidth="1"/>
    <col min="8204" max="8204" width="24.85546875" style="1" customWidth="1"/>
    <col min="8205" max="8205" width="8.5703125" style="1" customWidth="1"/>
    <col min="8206" max="8206" width="2.85546875" style="1" customWidth="1"/>
    <col min="8207" max="8207" width="8" style="1" customWidth="1"/>
    <col min="8208" max="8208" width="23.42578125" style="1" customWidth="1"/>
    <col min="8209" max="8209" width="6.28515625" style="1" customWidth="1"/>
    <col min="8210" max="8210" width="13.7109375" style="1" customWidth="1"/>
    <col min="8211" max="8211" width="20.7109375" style="1" customWidth="1"/>
    <col min="8212" max="8226" width="2.85546875" style="1" customWidth="1"/>
    <col min="8227" max="8227" width="2.42578125" style="1" customWidth="1"/>
    <col min="8228" max="8228" width="3.28515625" style="1" customWidth="1"/>
    <col min="8229" max="8231" width="2.85546875" style="1" customWidth="1"/>
    <col min="8232" max="8234" width="3.28515625" style="1" customWidth="1"/>
    <col min="8235" max="8446" width="9.140625" style="1"/>
    <col min="8447" max="8447" width="6" style="1" customWidth="1"/>
    <col min="8448" max="8448" width="1.28515625" style="1" customWidth="1"/>
    <col min="8449" max="8449" width="5.5703125" style="1" customWidth="1"/>
    <col min="8450" max="8450" width="3.28515625" style="1" customWidth="1"/>
    <col min="8451" max="8451" width="8.28515625" style="1" customWidth="1"/>
    <col min="8452" max="8452" width="5.42578125" style="1" customWidth="1"/>
    <col min="8453" max="8453" width="1.5703125" style="1" customWidth="1"/>
    <col min="8454" max="8454" width="6.28515625" style="1" customWidth="1"/>
    <col min="8455" max="8455" width="10.140625" style="1" customWidth="1"/>
    <col min="8456" max="8456" width="6.140625" style="1" customWidth="1"/>
    <col min="8457" max="8457" width="1.5703125" style="1" customWidth="1"/>
    <col min="8458" max="8458" width="6.140625" style="1" customWidth="1"/>
    <col min="8459" max="8459" width="17.85546875" style="1" customWidth="1"/>
    <col min="8460" max="8460" width="24.85546875" style="1" customWidth="1"/>
    <col min="8461" max="8461" width="8.5703125" style="1" customWidth="1"/>
    <col min="8462" max="8462" width="2.85546875" style="1" customWidth="1"/>
    <col min="8463" max="8463" width="8" style="1" customWidth="1"/>
    <col min="8464" max="8464" width="23.42578125" style="1" customWidth="1"/>
    <col min="8465" max="8465" width="6.28515625" style="1" customWidth="1"/>
    <col min="8466" max="8466" width="13.7109375" style="1" customWidth="1"/>
    <col min="8467" max="8467" width="20.7109375" style="1" customWidth="1"/>
    <col min="8468" max="8482" width="2.85546875" style="1" customWidth="1"/>
    <col min="8483" max="8483" width="2.42578125" style="1" customWidth="1"/>
    <col min="8484" max="8484" width="3.28515625" style="1" customWidth="1"/>
    <col min="8485" max="8487" width="2.85546875" style="1" customWidth="1"/>
    <col min="8488" max="8490" width="3.28515625" style="1" customWidth="1"/>
    <col min="8491" max="8702" width="9.140625" style="1"/>
    <col min="8703" max="8703" width="6" style="1" customWidth="1"/>
    <col min="8704" max="8704" width="1.28515625" style="1" customWidth="1"/>
    <col min="8705" max="8705" width="5.5703125" style="1" customWidth="1"/>
    <col min="8706" max="8706" width="3.28515625" style="1" customWidth="1"/>
    <col min="8707" max="8707" width="8.28515625" style="1" customWidth="1"/>
    <col min="8708" max="8708" width="5.42578125" style="1" customWidth="1"/>
    <col min="8709" max="8709" width="1.5703125" style="1" customWidth="1"/>
    <col min="8710" max="8710" width="6.28515625" style="1" customWidth="1"/>
    <col min="8711" max="8711" width="10.140625" style="1" customWidth="1"/>
    <col min="8712" max="8712" width="6.140625" style="1" customWidth="1"/>
    <col min="8713" max="8713" width="1.5703125" style="1" customWidth="1"/>
    <col min="8714" max="8714" width="6.140625" style="1" customWidth="1"/>
    <col min="8715" max="8715" width="17.85546875" style="1" customWidth="1"/>
    <col min="8716" max="8716" width="24.85546875" style="1" customWidth="1"/>
    <col min="8717" max="8717" width="8.5703125" style="1" customWidth="1"/>
    <col min="8718" max="8718" width="2.85546875" style="1" customWidth="1"/>
    <col min="8719" max="8719" width="8" style="1" customWidth="1"/>
    <col min="8720" max="8720" width="23.42578125" style="1" customWidth="1"/>
    <col min="8721" max="8721" width="6.28515625" style="1" customWidth="1"/>
    <col min="8722" max="8722" width="13.7109375" style="1" customWidth="1"/>
    <col min="8723" max="8723" width="20.7109375" style="1" customWidth="1"/>
    <col min="8724" max="8738" width="2.85546875" style="1" customWidth="1"/>
    <col min="8739" max="8739" width="2.42578125" style="1" customWidth="1"/>
    <col min="8740" max="8740" width="3.28515625" style="1" customWidth="1"/>
    <col min="8741" max="8743" width="2.85546875" style="1" customWidth="1"/>
    <col min="8744" max="8746" width="3.28515625" style="1" customWidth="1"/>
    <col min="8747" max="8958" width="9.140625" style="1"/>
    <col min="8959" max="8959" width="6" style="1" customWidth="1"/>
    <col min="8960" max="8960" width="1.28515625" style="1" customWidth="1"/>
    <col min="8961" max="8961" width="5.5703125" style="1" customWidth="1"/>
    <col min="8962" max="8962" width="3.28515625" style="1" customWidth="1"/>
    <col min="8963" max="8963" width="8.28515625" style="1" customWidth="1"/>
    <col min="8964" max="8964" width="5.42578125" style="1" customWidth="1"/>
    <col min="8965" max="8965" width="1.5703125" style="1" customWidth="1"/>
    <col min="8966" max="8966" width="6.28515625" style="1" customWidth="1"/>
    <col min="8967" max="8967" width="10.140625" style="1" customWidth="1"/>
    <col min="8968" max="8968" width="6.140625" style="1" customWidth="1"/>
    <col min="8969" max="8969" width="1.5703125" style="1" customWidth="1"/>
    <col min="8970" max="8970" width="6.140625" style="1" customWidth="1"/>
    <col min="8971" max="8971" width="17.85546875" style="1" customWidth="1"/>
    <col min="8972" max="8972" width="24.85546875" style="1" customWidth="1"/>
    <col min="8973" max="8973" width="8.5703125" style="1" customWidth="1"/>
    <col min="8974" max="8974" width="2.85546875" style="1" customWidth="1"/>
    <col min="8975" max="8975" width="8" style="1" customWidth="1"/>
    <col min="8976" max="8976" width="23.42578125" style="1" customWidth="1"/>
    <col min="8977" max="8977" width="6.28515625" style="1" customWidth="1"/>
    <col min="8978" max="8978" width="13.7109375" style="1" customWidth="1"/>
    <col min="8979" max="8979" width="20.7109375" style="1" customWidth="1"/>
    <col min="8980" max="8994" width="2.85546875" style="1" customWidth="1"/>
    <col min="8995" max="8995" width="2.42578125" style="1" customWidth="1"/>
    <col min="8996" max="8996" width="3.28515625" style="1" customWidth="1"/>
    <col min="8997" max="8999" width="2.85546875" style="1" customWidth="1"/>
    <col min="9000" max="9002" width="3.28515625" style="1" customWidth="1"/>
    <col min="9003" max="9214" width="9.140625" style="1"/>
    <col min="9215" max="9215" width="6" style="1" customWidth="1"/>
    <col min="9216" max="9216" width="1.28515625" style="1" customWidth="1"/>
    <col min="9217" max="9217" width="5.5703125" style="1" customWidth="1"/>
    <col min="9218" max="9218" width="3.28515625" style="1" customWidth="1"/>
    <col min="9219" max="9219" width="8.28515625" style="1" customWidth="1"/>
    <col min="9220" max="9220" width="5.42578125" style="1" customWidth="1"/>
    <col min="9221" max="9221" width="1.5703125" style="1" customWidth="1"/>
    <col min="9222" max="9222" width="6.28515625" style="1" customWidth="1"/>
    <col min="9223" max="9223" width="10.140625" style="1" customWidth="1"/>
    <col min="9224" max="9224" width="6.140625" style="1" customWidth="1"/>
    <col min="9225" max="9225" width="1.5703125" style="1" customWidth="1"/>
    <col min="9226" max="9226" width="6.140625" style="1" customWidth="1"/>
    <col min="9227" max="9227" width="17.85546875" style="1" customWidth="1"/>
    <col min="9228" max="9228" width="24.85546875" style="1" customWidth="1"/>
    <col min="9229" max="9229" width="8.5703125" style="1" customWidth="1"/>
    <col min="9230" max="9230" width="2.85546875" style="1" customWidth="1"/>
    <col min="9231" max="9231" width="8" style="1" customWidth="1"/>
    <col min="9232" max="9232" width="23.42578125" style="1" customWidth="1"/>
    <col min="9233" max="9233" width="6.28515625" style="1" customWidth="1"/>
    <col min="9234" max="9234" width="13.7109375" style="1" customWidth="1"/>
    <col min="9235" max="9235" width="20.7109375" style="1" customWidth="1"/>
    <col min="9236" max="9250" width="2.85546875" style="1" customWidth="1"/>
    <col min="9251" max="9251" width="2.42578125" style="1" customWidth="1"/>
    <col min="9252" max="9252" width="3.28515625" style="1" customWidth="1"/>
    <col min="9253" max="9255" width="2.85546875" style="1" customWidth="1"/>
    <col min="9256" max="9258" width="3.28515625" style="1" customWidth="1"/>
    <col min="9259" max="9470" width="9.140625" style="1"/>
    <col min="9471" max="9471" width="6" style="1" customWidth="1"/>
    <col min="9472" max="9472" width="1.28515625" style="1" customWidth="1"/>
    <col min="9473" max="9473" width="5.5703125" style="1" customWidth="1"/>
    <col min="9474" max="9474" width="3.28515625" style="1" customWidth="1"/>
    <col min="9475" max="9475" width="8.28515625" style="1" customWidth="1"/>
    <col min="9476" max="9476" width="5.42578125" style="1" customWidth="1"/>
    <col min="9477" max="9477" width="1.5703125" style="1" customWidth="1"/>
    <col min="9478" max="9478" width="6.28515625" style="1" customWidth="1"/>
    <col min="9479" max="9479" width="10.140625" style="1" customWidth="1"/>
    <col min="9480" max="9480" width="6.140625" style="1" customWidth="1"/>
    <col min="9481" max="9481" width="1.5703125" style="1" customWidth="1"/>
    <col min="9482" max="9482" width="6.140625" style="1" customWidth="1"/>
    <col min="9483" max="9483" width="17.85546875" style="1" customWidth="1"/>
    <col min="9484" max="9484" width="24.85546875" style="1" customWidth="1"/>
    <col min="9485" max="9485" width="8.5703125" style="1" customWidth="1"/>
    <col min="9486" max="9486" width="2.85546875" style="1" customWidth="1"/>
    <col min="9487" max="9487" width="8" style="1" customWidth="1"/>
    <col min="9488" max="9488" width="23.42578125" style="1" customWidth="1"/>
    <col min="9489" max="9489" width="6.28515625" style="1" customWidth="1"/>
    <col min="9490" max="9490" width="13.7109375" style="1" customWidth="1"/>
    <col min="9491" max="9491" width="20.7109375" style="1" customWidth="1"/>
    <col min="9492" max="9506" width="2.85546875" style="1" customWidth="1"/>
    <col min="9507" max="9507" width="2.42578125" style="1" customWidth="1"/>
    <col min="9508" max="9508" width="3.28515625" style="1" customWidth="1"/>
    <col min="9509" max="9511" width="2.85546875" style="1" customWidth="1"/>
    <col min="9512" max="9514" width="3.28515625" style="1" customWidth="1"/>
    <col min="9515" max="9726" width="9.140625" style="1"/>
    <col min="9727" max="9727" width="6" style="1" customWidth="1"/>
    <col min="9728" max="9728" width="1.28515625" style="1" customWidth="1"/>
    <col min="9729" max="9729" width="5.5703125" style="1" customWidth="1"/>
    <col min="9730" max="9730" width="3.28515625" style="1" customWidth="1"/>
    <col min="9731" max="9731" width="8.28515625" style="1" customWidth="1"/>
    <col min="9732" max="9732" width="5.42578125" style="1" customWidth="1"/>
    <col min="9733" max="9733" width="1.5703125" style="1" customWidth="1"/>
    <col min="9734" max="9734" width="6.28515625" style="1" customWidth="1"/>
    <col min="9735" max="9735" width="10.140625" style="1" customWidth="1"/>
    <col min="9736" max="9736" width="6.140625" style="1" customWidth="1"/>
    <col min="9737" max="9737" width="1.5703125" style="1" customWidth="1"/>
    <col min="9738" max="9738" width="6.140625" style="1" customWidth="1"/>
    <col min="9739" max="9739" width="17.85546875" style="1" customWidth="1"/>
    <col min="9740" max="9740" width="24.85546875" style="1" customWidth="1"/>
    <col min="9741" max="9741" width="8.5703125" style="1" customWidth="1"/>
    <col min="9742" max="9742" width="2.85546875" style="1" customWidth="1"/>
    <col min="9743" max="9743" width="8" style="1" customWidth="1"/>
    <col min="9744" max="9744" width="23.42578125" style="1" customWidth="1"/>
    <col min="9745" max="9745" width="6.28515625" style="1" customWidth="1"/>
    <col min="9746" max="9746" width="13.7109375" style="1" customWidth="1"/>
    <col min="9747" max="9747" width="20.7109375" style="1" customWidth="1"/>
    <col min="9748" max="9762" width="2.85546875" style="1" customWidth="1"/>
    <col min="9763" max="9763" width="2.42578125" style="1" customWidth="1"/>
    <col min="9764" max="9764" width="3.28515625" style="1" customWidth="1"/>
    <col min="9765" max="9767" width="2.85546875" style="1" customWidth="1"/>
    <col min="9768" max="9770" width="3.28515625" style="1" customWidth="1"/>
    <col min="9771" max="9982" width="9.140625" style="1"/>
    <col min="9983" max="9983" width="6" style="1" customWidth="1"/>
    <col min="9984" max="9984" width="1.28515625" style="1" customWidth="1"/>
    <col min="9985" max="9985" width="5.5703125" style="1" customWidth="1"/>
    <col min="9986" max="9986" width="3.28515625" style="1" customWidth="1"/>
    <col min="9987" max="9987" width="8.28515625" style="1" customWidth="1"/>
    <col min="9988" max="9988" width="5.42578125" style="1" customWidth="1"/>
    <col min="9989" max="9989" width="1.5703125" style="1" customWidth="1"/>
    <col min="9990" max="9990" width="6.28515625" style="1" customWidth="1"/>
    <col min="9991" max="9991" width="10.140625" style="1" customWidth="1"/>
    <col min="9992" max="9992" width="6.140625" style="1" customWidth="1"/>
    <col min="9993" max="9993" width="1.5703125" style="1" customWidth="1"/>
    <col min="9994" max="9994" width="6.140625" style="1" customWidth="1"/>
    <col min="9995" max="9995" width="17.85546875" style="1" customWidth="1"/>
    <col min="9996" max="9996" width="24.85546875" style="1" customWidth="1"/>
    <col min="9997" max="9997" width="8.5703125" style="1" customWidth="1"/>
    <col min="9998" max="9998" width="2.85546875" style="1" customWidth="1"/>
    <col min="9999" max="9999" width="8" style="1" customWidth="1"/>
    <col min="10000" max="10000" width="23.42578125" style="1" customWidth="1"/>
    <col min="10001" max="10001" width="6.28515625" style="1" customWidth="1"/>
    <col min="10002" max="10002" width="13.7109375" style="1" customWidth="1"/>
    <col min="10003" max="10003" width="20.7109375" style="1" customWidth="1"/>
    <col min="10004" max="10018" width="2.85546875" style="1" customWidth="1"/>
    <col min="10019" max="10019" width="2.42578125" style="1" customWidth="1"/>
    <col min="10020" max="10020" width="3.28515625" style="1" customWidth="1"/>
    <col min="10021" max="10023" width="2.85546875" style="1" customWidth="1"/>
    <col min="10024" max="10026" width="3.28515625" style="1" customWidth="1"/>
    <col min="10027" max="10238" width="9.140625" style="1"/>
    <col min="10239" max="10239" width="6" style="1" customWidth="1"/>
    <col min="10240" max="10240" width="1.28515625" style="1" customWidth="1"/>
    <col min="10241" max="10241" width="5.5703125" style="1" customWidth="1"/>
    <col min="10242" max="10242" width="3.28515625" style="1" customWidth="1"/>
    <col min="10243" max="10243" width="8.28515625" style="1" customWidth="1"/>
    <col min="10244" max="10244" width="5.42578125" style="1" customWidth="1"/>
    <col min="10245" max="10245" width="1.5703125" style="1" customWidth="1"/>
    <col min="10246" max="10246" width="6.28515625" style="1" customWidth="1"/>
    <col min="10247" max="10247" width="10.140625" style="1" customWidth="1"/>
    <col min="10248" max="10248" width="6.140625" style="1" customWidth="1"/>
    <col min="10249" max="10249" width="1.5703125" style="1" customWidth="1"/>
    <col min="10250" max="10250" width="6.140625" style="1" customWidth="1"/>
    <col min="10251" max="10251" width="17.85546875" style="1" customWidth="1"/>
    <col min="10252" max="10252" width="24.85546875" style="1" customWidth="1"/>
    <col min="10253" max="10253" width="8.5703125" style="1" customWidth="1"/>
    <col min="10254" max="10254" width="2.85546875" style="1" customWidth="1"/>
    <col min="10255" max="10255" width="8" style="1" customWidth="1"/>
    <col min="10256" max="10256" width="23.42578125" style="1" customWidth="1"/>
    <col min="10257" max="10257" width="6.28515625" style="1" customWidth="1"/>
    <col min="10258" max="10258" width="13.7109375" style="1" customWidth="1"/>
    <col min="10259" max="10259" width="20.7109375" style="1" customWidth="1"/>
    <col min="10260" max="10274" width="2.85546875" style="1" customWidth="1"/>
    <col min="10275" max="10275" width="2.42578125" style="1" customWidth="1"/>
    <col min="10276" max="10276" width="3.28515625" style="1" customWidth="1"/>
    <col min="10277" max="10279" width="2.85546875" style="1" customWidth="1"/>
    <col min="10280" max="10282" width="3.28515625" style="1" customWidth="1"/>
    <col min="10283" max="10494" width="9.140625" style="1"/>
    <col min="10495" max="10495" width="6" style="1" customWidth="1"/>
    <col min="10496" max="10496" width="1.28515625" style="1" customWidth="1"/>
    <col min="10497" max="10497" width="5.5703125" style="1" customWidth="1"/>
    <col min="10498" max="10498" width="3.28515625" style="1" customWidth="1"/>
    <col min="10499" max="10499" width="8.28515625" style="1" customWidth="1"/>
    <col min="10500" max="10500" width="5.42578125" style="1" customWidth="1"/>
    <col min="10501" max="10501" width="1.5703125" style="1" customWidth="1"/>
    <col min="10502" max="10502" width="6.28515625" style="1" customWidth="1"/>
    <col min="10503" max="10503" width="10.140625" style="1" customWidth="1"/>
    <col min="10504" max="10504" width="6.140625" style="1" customWidth="1"/>
    <col min="10505" max="10505" width="1.5703125" style="1" customWidth="1"/>
    <col min="10506" max="10506" width="6.140625" style="1" customWidth="1"/>
    <col min="10507" max="10507" width="17.85546875" style="1" customWidth="1"/>
    <col min="10508" max="10508" width="24.85546875" style="1" customWidth="1"/>
    <col min="10509" max="10509" width="8.5703125" style="1" customWidth="1"/>
    <col min="10510" max="10510" width="2.85546875" style="1" customWidth="1"/>
    <col min="10511" max="10511" width="8" style="1" customWidth="1"/>
    <col min="10512" max="10512" width="23.42578125" style="1" customWidth="1"/>
    <col min="10513" max="10513" width="6.28515625" style="1" customWidth="1"/>
    <col min="10514" max="10514" width="13.7109375" style="1" customWidth="1"/>
    <col min="10515" max="10515" width="20.7109375" style="1" customWidth="1"/>
    <col min="10516" max="10530" width="2.85546875" style="1" customWidth="1"/>
    <col min="10531" max="10531" width="2.42578125" style="1" customWidth="1"/>
    <col min="10532" max="10532" width="3.28515625" style="1" customWidth="1"/>
    <col min="10533" max="10535" width="2.85546875" style="1" customWidth="1"/>
    <col min="10536" max="10538" width="3.28515625" style="1" customWidth="1"/>
    <col min="10539" max="10750" width="9.140625" style="1"/>
    <col min="10751" max="10751" width="6" style="1" customWidth="1"/>
    <col min="10752" max="10752" width="1.28515625" style="1" customWidth="1"/>
    <col min="10753" max="10753" width="5.5703125" style="1" customWidth="1"/>
    <col min="10754" max="10754" width="3.28515625" style="1" customWidth="1"/>
    <col min="10755" max="10755" width="8.28515625" style="1" customWidth="1"/>
    <col min="10756" max="10756" width="5.42578125" style="1" customWidth="1"/>
    <col min="10757" max="10757" width="1.5703125" style="1" customWidth="1"/>
    <col min="10758" max="10758" width="6.28515625" style="1" customWidth="1"/>
    <col min="10759" max="10759" width="10.140625" style="1" customWidth="1"/>
    <col min="10760" max="10760" width="6.140625" style="1" customWidth="1"/>
    <col min="10761" max="10761" width="1.5703125" style="1" customWidth="1"/>
    <col min="10762" max="10762" width="6.140625" style="1" customWidth="1"/>
    <col min="10763" max="10763" width="17.85546875" style="1" customWidth="1"/>
    <col min="10764" max="10764" width="24.85546875" style="1" customWidth="1"/>
    <col min="10765" max="10765" width="8.5703125" style="1" customWidth="1"/>
    <col min="10766" max="10766" width="2.85546875" style="1" customWidth="1"/>
    <col min="10767" max="10767" width="8" style="1" customWidth="1"/>
    <col min="10768" max="10768" width="23.42578125" style="1" customWidth="1"/>
    <col min="10769" max="10769" width="6.28515625" style="1" customWidth="1"/>
    <col min="10770" max="10770" width="13.7109375" style="1" customWidth="1"/>
    <col min="10771" max="10771" width="20.7109375" style="1" customWidth="1"/>
    <col min="10772" max="10786" width="2.85546875" style="1" customWidth="1"/>
    <col min="10787" max="10787" width="2.42578125" style="1" customWidth="1"/>
    <col min="10788" max="10788" width="3.28515625" style="1" customWidth="1"/>
    <col min="10789" max="10791" width="2.85546875" style="1" customWidth="1"/>
    <col min="10792" max="10794" width="3.28515625" style="1" customWidth="1"/>
    <col min="10795" max="11006" width="9.140625" style="1"/>
    <col min="11007" max="11007" width="6" style="1" customWidth="1"/>
    <col min="11008" max="11008" width="1.28515625" style="1" customWidth="1"/>
    <col min="11009" max="11009" width="5.5703125" style="1" customWidth="1"/>
    <col min="11010" max="11010" width="3.28515625" style="1" customWidth="1"/>
    <col min="11011" max="11011" width="8.28515625" style="1" customWidth="1"/>
    <col min="11012" max="11012" width="5.42578125" style="1" customWidth="1"/>
    <col min="11013" max="11013" width="1.5703125" style="1" customWidth="1"/>
    <col min="11014" max="11014" width="6.28515625" style="1" customWidth="1"/>
    <col min="11015" max="11015" width="10.140625" style="1" customWidth="1"/>
    <col min="11016" max="11016" width="6.140625" style="1" customWidth="1"/>
    <col min="11017" max="11017" width="1.5703125" style="1" customWidth="1"/>
    <col min="11018" max="11018" width="6.140625" style="1" customWidth="1"/>
    <col min="11019" max="11019" width="17.85546875" style="1" customWidth="1"/>
    <col min="11020" max="11020" width="24.85546875" style="1" customWidth="1"/>
    <col min="11021" max="11021" width="8.5703125" style="1" customWidth="1"/>
    <col min="11022" max="11022" width="2.85546875" style="1" customWidth="1"/>
    <col min="11023" max="11023" width="8" style="1" customWidth="1"/>
    <col min="11024" max="11024" width="23.42578125" style="1" customWidth="1"/>
    <col min="11025" max="11025" width="6.28515625" style="1" customWidth="1"/>
    <col min="11026" max="11026" width="13.7109375" style="1" customWidth="1"/>
    <col min="11027" max="11027" width="20.7109375" style="1" customWidth="1"/>
    <col min="11028" max="11042" width="2.85546875" style="1" customWidth="1"/>
    <col min="11043" max="11043" width="2.42578125" style="1" customWidth="1"/>
    <col min="11044" max="11044" width="3.28515625" style="1" customWidth="1"/>
    <col min="11045" max="11047" width="2.85546875" style="1" customWidth="1"/>
    <col min="11048" max="11050" width="3.28515625" style="1" customWidth="1"/>
    <col min="11051" max="11262" width="9.140625" style="1"/>
    <col min="11263" max="11263" width="6" style="1" customWidth="1"/>
    <col min="11264" max="11264" width="1.28515625" style="1" customWidth="1"/>
    <col min="11265" max="11265" width="5.5703125" style="1" customWidth="1"/>
    <col min="11266" max="11266" width="3.28515625" style="1" customWidth="1"/>
    <col min="11267" max="11267" width="8.28515625" style="1" customWidth="1"/>
    <col min="11268" max="11268" width="5.42578125" style="1" customWidth="1"/>
    <col min="11269" max="11269" width="1.5703125" style="1" customWidth="1"/>
    <col min="11270" max="11270" width="6.28515625" style="1" customWidth="1"/>
    <col min="11271" max="11271" width="10.140625" style="1" customWidth="1"/>
    <col min="11272" max="11272" width="6.140625" style="1" customWidth="1"/>
    <col min="11273" max="11273" width="1.5703125" style="1" customWidth="1"/>
    <col min="11274" max="11274" width="6.140625" style="1" customWidth="1"/>
    <col min="11275" max="11275" width="17.85546875" style="1" customWidth="1"/>
    <col min="11276" max="11276" width="24.85546875" style="1" customWidth="1"/>
    <col min="11277" max="11277" width="8.5703125" style="1" customWidth="1"/>
    <col min="11278" max="11278" width="2.85546875" style="1" customWidth="1"/>
    <col min="11279" max="11279" width="8" style="1" customWidth="1"/>
    <col min="11280" max="11280" width="23.42578125" style="1" customWidth="1"/>
    <col min="11281" max="11281" width="6.28515625" style="1" customWidth="1"/>
    <col min="11282" max="11282" width="13.7109375" style="1" customWidth="1"/>
    <col min="11283" max="11283" width="20.7109375" style="1" customWidth="1"/>
    <col min="11284" max="11298" width="2.85546875" style="1" customWidth="1"/>
    <col min="11299" max="11299" width="2.42578125" style="1" customWidth="1"/>
    <col min="11300" max="11300" width="3.28515625" style="1" customWidth="1"/>
    <col min="11301" max="11303" width="2.85546875" style="1" customWidth="1"/>
    <col min="11304" max="11306" width="3.28515625" style="1" customWidth="1"/>
    <col min="11307" max="11518" width="9.140625" style="1"/>
    <col min="11519" max="11519" width="6" style="1" customWidth="1"/>
    <col min="11520" max="11520" width="1.28515625" style="1" customWidth="1"/>
    <col min="11521" max="11521" width="5.5703125" style="1" customWidth="1"/>
    <col min="11522" max="11522" width="3.28515625" style="1" customWidth="1"/>
    <col min="11523" max="11523" width="8.28515625" style="1" customWidth="1"/>
    <col min="11524" max="11524" width="5.42578125" style="1" customWidth="1"/>
    <col min="11525" max="11525" width="1.5703125" style="1" customWidth="1"/>
    <col min="11526" max="11526" width="6.28515625" style="1" customWidth="1"/>
    <col min="11527" max="11527" width="10.140625" style="1" customWidth="1"/>
    <col min="11528" max="11528" width="6.140625" style="1" customWidth="1"/>
    <col min="11529" max="11529" width="1.5703125" style="1" customWidth="1"/>
    <col min="11530" max="11530" width="6.140625" style="1" customWidth="1"/>
    <col min="11531" max="11531" width="17.85546875" style="1" customWidth="1"/>
    <col min="11532" max="11532" width="24.85546875" style="1" customWidth="1"/>
    <col min="11533" max="11533" width="8.5703125" style="1" customWidth="1"/>
    <col min="11534" max="11534" width="2.85546875" style="1" customWidth="1"/>
    <col min="11535" max="11535" width="8" style="1" customWidth="1"/>
    <col min="11536" max="11536" width="23.42578125" style="1" customWidth="1"/>
    <col min="11537" max="11537" width="6.28515625" style="1" customWidth="1"/>
    <col min="11538" max="11538" width="13.7109375" style="1" customWidth="1"/>
    <col min="11539" max="11539" width="20.7109375" style="1" customWidth="1"/>
    <col min="11540" max="11554" width="2.85546875" style="1" customWidth="1"/>
    <col min="11555" max="11555" width="2.42578125" style="1" customWidth="1"/>
    <col min="11556" max="11556" width="3.28515625" style="1" customWidth="1"/>
    <col min="11557" max="11559" width="2.85546875" style="1" customWidth="1"/>
    <col min="11560" max="11562" width="3.28515625" style="1" customWidth="1"/>
    <col min="11563" max="11774" width="9.140625" style="1"/>
    <col min="11775" max="11775" width="6" style="1" customWidth="1"/>
    <col min="11776" max="11776" width="1.28515625" style="1" customWidth="1"/>
    <col min="11777" max="11777" width="5.5703125" style="1" customWidth="1"/>
    <col min="11778" max="11778" width="3.28515625" style="1" customWidth="1"/>
    <col min="11779" max="11779" width="8.28515625" style="1" customWidth="1"/>
    <col min="11780" max="11780" width="5.42578125" style="1" customWidth="1"/>
    <col min="11781" max="11781" width="1.5703125" style="1" customWidth="1"/>
    <col min="11782" max="11782" width="6.28515625" style="1" customWidth="1"/>
    <col min="11783" max="11783" width="10.140625" style="1" customWidth="1"/>
    <col min="11784" max="11784" width="6.140625" style="1" customWidth="1"/>
    <col min="11785" max="11785" width="1.5703125" style="1" customWidth="1"/>
    <col min="11786" max="11786" width="6.140625" style="1" customWidth="1"/>
    <col min="11787" max="11787" width="17.85546875" style="1" customWidth="1"/>
    <col min="11788" max="11788" width="24.85546875" style="1" customWidth="1"/>
    <col min="11789" max="11789" width="8.5703125" style="1" customWidth="1"/>
    <col min="11790" max="11790" width="2.85546875" style="1" customWidth="1"/>
    <col min="11791" max="11791" width="8" style="1" customWidth="1"/>
    <col min="11792" max="11792" width="23.42578125" style="1" customWidth="1"/>
    <col min="11793" max="11793" width="6.28515625" style="1" customWidth="1"/>
    <col min="11794" max="11794" width="13.7109375" style="1" customWidth="1"/>
    <col min="11795" max="11795" width="20.7109375" style="1" customWidth="1"/>
    <col min="11796" max="11810" width="2.85546875" style="1" customWidth="1"/>
    <col min="11811" max="11811" width="2.42578125" style="1" customWidth="1"/>
    <col min="11812" max="11812" width="3.28515625" style="1" customWidth="1"/>
    <col min="11813" max="11815" width="2.85546875" style="1" customWidth="1"/>
    <col min="11816" max="11818" width="3.28515625" style="1" customWidth="1"/>
    <col min="11819" max="12030" width="9.140625" style="1"/>
    <col min="12031" max="12031" width="6" style="1" customWidth="1"/>
    <col min="12032" max="12032" width="1.28515625" style="1" customWidth="1"/>
    <col min="12033" max="12033" width="5.5703125" style="1" customWidth="1"/>
    <col min="12034" max="12034" width="3.28515625" style="1" customWidth="1"/>
    <col min="12035" max="12035" width="8.28515625" style="1" customWidth="1"/>
    <col min="12036" max="12036" width="5.42578125" style="1" customWidth="1"/>
    <col min="12037" max="12037" width="1.5703125" style="1" customWidth="1"/>
    <col min="12038" max="12038" width="6.28515625" style="1" customWidth="1"/>
    <col min="12039" max="12039" width="10.140625" style="1" customWidth="1"/>
    <col min="12040" max="12040" width="6.140625" style="1" customWidth="1"/>
    <col min="12041" max="12041" width="1.5703125" style="1" customWidth="1"/>
    <col min="12042" max="12042" width="6.140625" style="1" customWidth="1"/>
    <col min="12043" max="12043" width="17.85546875" style="1" customWidth="1"/>
    <col min="12044" max="12044" width="24.85546875" style="1" customWidth="1"/>
    <col min="12045" max="12045" width="8.5703125" style="1" customWidth="1"/>
    <col min="12046" max="12046" width="2.85546875" style="1" customWidth="1"/>
    <col min="12047" max="12047" width="8" style="1" customWidth="1"/>
    <col min="12048" max="12048" width="23.42578125" style="1" customWidth="1"/>
    <col min="12049" max="12049" width="6.28515625" style="1" customWidth="1"/>
    <col min="12050" max="12050" width="13.7109375" style="1" customWidth="1"/>
    <col min="12051" max="12051" width="20.7109375" style="1" customWidth="1"/>
    <col min="12052" max="12066" width="2.85546875" style="1" customWidth="1"/>
    <col min="12067" max="12067" width="2.42578125" style="1" customWidth="1"/>
    <col min="12068" max="12068" width="3.28515625" style="1" customWidth="1"/>
    <col min="12069" max="12071" width="2.85546875" style="1" customWidth="1"/>
    <col min="12072" max="12074" width="3.28515625" style="1" customWidth="1"/>
    <col min="12075" max="12286" width="9.140625" style="1"/>
    <col min="12287" max="12287" width="6" style="1" customWidth="1"/>
    <col min="12288" max="12288" width="1.28515625" style="1" customWidth="1"/>
    <col min="12289" max="12289" width="5.5703125" style="1" customWidth="1"/>
    <col min="12290" max="12290" width="3.28515625" style="1" customWidth="1"/>
    <col min="12291" max="12291" width="8.28515625" style="1" customWidth="1"/>
    <col min="12292" max="12292" width="5.42578125" style="1" customWidth="1"/>
    <col min="12293" max="12293" width="1.5703125" style="1" customWidth="1"/>
    <col min="12294" max="12294" width="6.28515625" style="1" customWidth="1"/>
    <col min="12295" max="12295" width="10.140625" style="1" customWidth="1"/>
    <col min="12296" max="12296" width="6.140625" style="1" customWidth="1"/>
    <col min="12297" max="12297" width="1.5703125" style="1" customWidth="1"/>
    <col min="12298" max="12298" width="6.140625" style="1" customWidth="1"/>
    <col min="12299" max="12299" width="17.85546875" style="1" customWidth="1"/>
    <col min="12300" max="12300" width="24.85546875" style="1" customWidth="1"/>
    <col min="12301" max="12301" width="8.5703125" style="1" customWidth="1"/>
    <col min="12302" max="12302" width="2.85546875" style="1" customWidth="1"/>
    <col min="12303" max="12303" width="8" style="1" customWidth="1"/>
    <col min="12304" max="12304" width="23.42578125" style="1" customWidth="1"/>
    <col min="12305" max="12305" width="6.28515625" style="1" customWidth="1"/>
    <col min="12306" max="12306" width="13.7109375" style="1" customWidth="1"/>
    <col min="12307" max="12307" width="20.7109375" style="1" customWidth="1"/>
    <col min="12308" max="12322" width="2.85546875" style="1" customWidth="1"/>
    <col min="12323" max="12323" width="2.42578125" style="1" customWidth="1"/>
    <col min="12324" max="12324" width="3.28515625" style="1" customWidth="1"/>
    <col min="12325" max="12327" width="2.85546875" style="1" customWidth="1"/>
    <col min="12328" max="12330" width="3.28515625" style="1" customWidth="1"/>
    <col min="12331" max="12542" width="9.140625" style="1"/>
    <col min="12543" max="12543" width="6" style="1" customWidth="1"/>
    <col min="12544" max="12544" width="1.28515625" style="1" customWidth="1"/>
    <col min="12545" max="12545" width="5.5703125" style="1" customWidth="1"/>
    <col min="12546" max="12546" width="3.28515625" style="1" customWidth="1"/>
    <col min="12547" max="12547" width="8.28515625" style="1" customWidth="1"/>
    <col min="12548" max="12548" width="5.42578125" style="1" customWidth="1"/>
    <col min="12549" max="12549" width="1.5703125" style="1" customWidth="1"/>
    <col min="12550" max="12550" width="6.28515625" style="1" customWidth="1"/>
    <col min="12551" max="12551" width="10.140625" style="1" customWidth="1"/>
    <col min="12552" max="12552" width="6.140625" style="1" customWidth="1"/>
    <col min="12553" max="12553" width="1.5703125" style="1" customWidth="1"/>
    <col min="12554" max="12554" width="6.140625" style="1" customWidth="1"/>
    <col min="12555" max="12555" width="17.85546875" style="1" customWidth="1"/>
    <col min="12556" max="12556" width="24.85546875" style="1" customWidth="1"/>
    <col min="12557" max="12557" width="8.5703125" style="1" customWidth="1"/>
    <col min="12558" max="12558" width="2.85546875" style="1" customWidth="1"/>
    <col min="12559" max="12559" width="8" style="1" customWidth="1"/>
    <col min="12560" max="12560" width="23.42578125" style="1" customWidth="1"/>
    <col min="12561" max="12561" width="6.28515625" style="1" customWidth="1"/>
    <col min="12562" max="12562" width="13.7109375" style="1" customWidth="1"/>
    <col min="12563" max="12563" width="20.7109375" style="1" customWidth="1"/>
    <col min="12564" max="12578" width="2.85546875" style="1" customWidth="1"/>
    <col min="12579" max="12579" width="2.42578125" style="1" customWidth="1"/>
    <col min="12580" max="12580" width="3.28515625" style="1" customWidth="1"/>
    <col min="12581" max="12583" width="2.85546875" style="1" customWidth="1"/>
    <col min="12584" max="12586" width="3.28515625" style="1" customWidth="1"/>
    <col min="12587" max="12798" width="9.140625" style="1"/>
    <col min="12799" max="12799" width="6" style="1" customWidth="1"/>
    <col min="12800" max="12800" width="1.28515625" style="1" customWidth="1"/>
    <col min="12801" max="12801" width="5.5703125" style="1" customWidth="1"/>
    <col min="12802" max="12802" width="3.28515625" style="1" customWidth="1"/>
    <col min="12803" max="12803" width="8.28515625" style="1" customWidth="1"/>
    <col min="12804" max="12804" width="5.42578125" style="1" customWidth="1"/>
    <col min="12805" max="12805" width="1.5703125" style="1" customWidth="1"/>
    <col min="12806" max="12806" width="6.28515625" style="1" customWidth="1"/>
    <col min="12807" max="12807" width="10.140625" style="1" customWidth="1"/>
    <col min="12808" max="12808" width="6.140625" style="1" customWidth="1"/>
    <col min="12809" max="12809" width="1.5703125" style="1" customWidth="1"/>
    <col min="12810" max="12810" width="6.140625" style="1" customWidth="1"/>
    <col min="12811" max="12811" width="17.85546875" style="1" customWidth="1"/>
    <col min="12812" max="12812" width="24.85546875" style="1" customWidth="1"/>
    <col min="12813" max="12813" width="8.5703125" style="1" customWidth="1"/>
    <col min="12814" max="12814" width="2.85546875" style="1" customWidth="1"/>
    <col min="12815" max="12815" width="8" style="1" customWidth="1"/>
    <col min="12816" max="12816" width="23.42578125" style="1" customWidth="1"/>
    <col min="12817" max="12817" width="6.28515625" style="1" customWidth="1"/>
    <col min="12818" max="12818" width="13.7109375" style="1" customWidth="1"/>
    <col min="12819" max="12819" width="20.7109375" style="1" customWidth="1"/>
    <col min="12820" max="12834" width="2.85546875" style="1" customWidth="1"/>
    <col min="12835" max="12835" width="2.42578125" style="1" customWidth="1"/>
    <col min="12836" max="12836" width="3.28515625" style="1" customWidth="1"/>
    <col min="12837" max="12839" width="2.85546875" style="1" customWidth="1"/>
    <col min="12840" max="12842" width="3.28515625" style="1" customWidth="1"/>
    <col min="12843" max="13054" width="9.140625" style="1"/>
    <col min="13055" max="13055" width="6" style="1" customWidth="1"/>
    <col min="13056" max="13056" width="1.28515625" style="1" customWidth="1"/>
    <col min="13057" max="13057" width="5.5703125" style="1" customWidth="1"/>
    <col min="13058" max="13058" width="3.28515625" style="1" customWidth="1"/>
    <col min="13059" max="13059" width="8.28515625" style="1" customWidth="1"/>
    <col min="13060" max="13060" width="5.42578125" style="1" customWidth="1"/>
    <col min="13061" max="13061" width="1.5703125" style="1" customWidth="1"/>
    <col min="13062" max="13062" width="6.28515625" style="1" customWidth="1"/>
    <col min="13063" max="13063" width="10.140625" style="1" customWidth="1"/>
    <col min="13064" max="13064" width="6.140625" style="1" customWidth="1"/>
    <col min="13065" max="13065" width="1.5703125" style="1" customWidth="1"/>
    <col min="13066" max="13066" width="6.140625" style="1" customWidth="1"/>
    <col min="13067" max="13067" width="17.85546875" style="1" customWidth="1"/>
    <col min="13068" max="13068" width="24.85546875" style="1" customWidth="1"/>
    <col min="13069" max="13069" width="8.5703125" style="1" customWidth="1"/>
    <col min="13070" max="13070" width="2.85546875" style="1" customWidth="1"/>
    <col min="13071" max="13071" width="8" style="1" customWidth="1"/>
    <col min="13072" max="13072" width="23.42578125" style="1" customWidth="1"/>
    <col min="13073" max="13073" width="6.28515625" style="1" customWidth="1"/>
    <col min="13074" max="13074" width="13.7109375" style="1" customWidth="1"/>
    <col min="13075" max="13075" width="20.7109375" style="1" customWidth="1"/>
    <col min="13076" max="13090" width="2.85546875" style="1" customWidth="1"/>
    <col min="13091" max="13091" width="2.42578125" style="1" customWidth="1"/>
    <col min="13092" max="13092" width="3.28515625" style="1" customWidth="1"/>
    <col min="13093" max="13095" width="2.85546875" style="1" customWidth="1"/>
    <col min="13096" max="13098" width="3.28515625" style="1" customWidth="1"/>
    <col min="13099" max="13310" width="9.140625" style="1"/>
    <col min="13311" max="13311" width="6" style="1" customWidth="1"/>
    <col min="13312" max="13312" width="1.28515625" style="1" customWidth="1"/>
    <col min="13313" max="13313" width="5.5703125" style="1" customWidth="1"/>
    <col min="13314" max="13314" width="3.28515625" style="1" customWidth="1"/>
    <col min="13315" max="13315" width="8.28515625" style="1" customWidth="1"/>
    <col min="13316" max="13316" width="5.42578125" style="1" customWidth="1"/>
    <col min="13317" max="13317" width="1.5703125" style="1" customWidth="1"/>
    <col min="13318" max="13318" width="6.28515625" style="1" customWidth="1"/>
    <col min="13319" max="13319" width="10.140625" style="1" customWidth="1"/>
    <col min="13320" max="13320" width="6.140625" style="1" customWidth="1"/>
    <col min="13321" max="13321" width="1.5703125" style="1" customWidth="1"/>
    <col min="13322" max="13322" width="6.140625" style="1" customWidth="1"/>
    <col min="13323" max="13323" width="17.85546875" style="1" customWidth="1"/>
    <col min="13324" max="13324" width="24.85546875" style="1" customWidth="1"/>
    <col min="13325" max="13325" width="8.5703125" style="1" customWidth="1"/>
    <col min="13326" max="13326" width="2.85546875" style="1" customWidth="1"/>
    <col min="13327" max="13327" width="8" style="1" customWidth="1"/>
    <col min="13328" max="13328" width="23.42578125" style="1" customWidth="1"/>
    <col min="13329" max="13329" width="6.28515625" style="1" customWidth="1"/>
    <col min="13330" max="13330" width="13.7109375" style="1" customWidth="1"/>
    <col min="13331" max="13331" width="20.7109375" style="1" customWidth="1"/>
    <col min="13332" max="13346" width="2.85546875" style="1" customWidth="1"/>
    <col min="13347" max="13347" width="2.42578125" style="1" customWidth="1"/>
    <col min="13348" max="13348" width="3.28515625" style="1" customWidth="1"/>
    <col min="13349" max="13351" width="2.85546875" style="1" customWidth="1"/>
    <col min="13352" max="13354" width="3.28515625" style="1" customWidth="1"/>
    <col min="13355" max="13566" width="9.140625" style="1"/>
    <col min="13567" max="13567" width="6" style="1" customWidth="1"/>
    <col min="13568" max="13568" width="1.28515625" style="1" customWidth="1"/>
    <col min="13569" max="13569" width="5.5703125" style="1" customWidth="1"/>
    <col min="13570" max="13570" width="3.28515625" style="1" customWidth="1"/>
    <col min="13571" max="13571" width="8.28515625" style="1" customWidth="1"/>
    <col min="13572" max="13572" width="5.42578125" style="1" customWidth="1"/>
    <col min="13573" max="13573" width="1.5703125" style="1" customWidth="1"/>
    <col min="13574" max="13574" width="6.28515625" style="1" customWidth="1"/>
    <col min="13575" max="13575" width="10.140625" style="1" customWidth="1"/>
    <col min="13576" max="13576" width="6.140625" style="1" customWidth="1"/>
    <col min="13577" max="13577" width="1.5703125" style="1" customWidth="1"/>
    <col min="13578" max="13578" width="6.140625" style="1" customWidth="1"/>
    <col min="13579" max="13579" width="17.85546875" style="1" customWidth="1"/>
    <col min="13580" max="13580" width="24.85546875" style="1" customWidth="1"/>
    <col min="13581" max="13581" width="8.5703125" style="1" customWidth="1"/>
    <col min="13582" max="13582" width="2.85546875" style="1" customWidth="1"/>
    <col min="13583" max="13583" width="8" style="1" customWidth="1"/>
    <col min="13584" max="13584" width="23.42578125" style="1" customWidth="1"/>
    <col min="13585" max="13585" width="6.28515625" style="1" customWidth="1"/>
    <col min="13586" max="13586" width="13.7109375" style="1" customWidth="1"/>
    <col min="13587" max="13587" width="20.7109375" style="1" customWidth="1"/>
    <col min="13588" max="13602" width="2.85546875" style="1" customWidth="1"/>
    <col min="13603" max="13603" width="2.42578125" style="1" customWidth="1"/>
    <col min="13604" max="13604" width="3.28515625" style="1" customWidth="1"/>
    <col min="13605" max="13607" width="2.85546875" style="1" customWidth="1"/>
    <col min="13608" max="13610" width="3.28515625" style="1" customWidth="1"/>
    <col min="13611" max="13822" width="9.140625" style="1"/>
    <col min="13823" max="13823" width="6" style="1" customWidth="1"/>
    <col min="13824" max="13824" width="1.28515625" style="1" customWidth="1"/>
    <col min="13825" max="13825" width="5.5703125" style="1" customWidth="1"/>
    <col min="13826" max="13826" width="3.28515625" style="1" customWidth="1"/>
    <col min="13827" max="13827" width="8.28515625" style="1" customWidth="1"/>
    <col min="13828" max="13828" width="5.42578125" style="1" customWidth="1"/>
    <col min="13829" max="13829" width="1.5703125" style="1" customWidth="1"/>
    <col min="13830" max="13830" width="6.28515625" style="1" customWidth="1"/>
    <col min="13831" max="13831" width="10.140625" style="1" customWidth="1"/>
    <col min="13832" max="13832" width="6.140625" style="1" customWidth="1"/>
    <col min="13833" max="13833" width="1.5703125" style="1" customWidth="1"/>
    <col min="13834" max="13834" width="6.140625" style="1" customWidth="1"/>
    <col min="13835" max="13835" width="17.85546875" style="1" customWidth="1"/>
    <col min="13836" max="13836" width="24.85546875" style="1" customWidth="1"/>
    <col min="13837" max="13837" width="8.5703125" style="1" customWidth="1"/>
    <col min="13838" max="13838" width="2.85546875" style="1" customWidth="1"/>
    <col min="13839" max="13839" width="8" style="1" customWidth="1"/>
    <col min="13840" max="13840" width="23.42578125" style="1" customWidth="1"/>
    <col min="13841" max="13841" width="6.28515625" style="1" customWidth="1"/>
    <col min="13842" max="13842" width="13.7109375" style="1" customWidth="1"/>
    <col min="13843" max="13843" width="20.7109375" style="1" customWidth="1"/>
    <col min="13844" max="13858" width="2.85546875" style="1" customWidth="1"/>
    <col min="13859" max="13859" width="2.42578125" style="1" customWidth="1"/>
    <col min="13860" max="13860" width="3.28515625" style="1" customWidth="1"/>
    <col min="13861" max="13863" width="2.85546875" style="1" customWidth="1"/>
    <col min="13864" max="13866" width="3.28515625" style="1" customWidth="1"/>
    <col min="13867" max="14078" width="9.140625" style="1"/>
    <col min="14079" max="14079" width="6" style="1" customWidth="1"/>
    <col min="14080" max="14080" width="1.28515625" style="1" customWidth="1"/>
    <col min="14081" max="14081" width="5.5703125" style="1" customWidth="1"/>
    <col min="14082" max="14082" width="3.28515625" style="1" customWidth="1"/>
    <col min="14083" max="14083" width="8.28515625" style="1" customWidth="1"/>
    <col min="14084" max="14084" width="5.42578125" style="1" customWidth="1"/>
    <col min="14085" max="14085" width="1.5703125" style="1" customWidth="1"/>
    <col min="14086" max="14086" width="6.28515625" style="1" customWidth="1"/>
    <col min="14087" max="14087" width="10.140625" style="1" customWidth="1"/>
    <col min="14088" max="14088" width="6.140625" style="1" customWidth="1"/>
    <col min="14089" max="14089" width="1.5703125" style="1" customWidth="1"/>
    <col min="14090" max="14090" width="6.140625" style="1" customWidth="1"/>
    <col min="14091" max="14091" width="17.85546875" style="1" customWidth="1"/>
    <col min="14092" max="14092" width="24.85546875" style="1" customWidth="1"/>
    <col min="14093" max="14093" width="8.5703125" style="1" customWidth="1"/>
    <col min="14094" max="14094" width="2.85546875" style="1" customWidth="1"/>
    <col min="14095" max="14095" width="8" style="1" customWidth="1"/>
    <col min="14096" max="14096" width="23.42578125" style="1" customWidth="1"/>
    <col min="14097" max="14097" width="6.28515625" style="1" customWidth="1"/>
    <col min="14098" max="14098" width="13.7109375" style="1" customWidth="1"/>
    <col min="14099" max="14099" width="20.7109375" style="1" customWidth="1"/>
    <col min="14100" max="14114" width="2.85546875" style="1" customWidth="1"/>
    <col min="14115" max="14115" width="2.42578125" style="1" customWidth="1"/>
    <col min="14116" max="14116" width="3.28515625" style="1" customWidth="1"/>
    <col min="14117" max="14119" width="2.85546875" style="1" customWidth="1"/>
    <col min="14120" max="14122" width="3.28515625" style="1" customWidth="1"/>
    <col min="14123" max="14334" width="9.140625" style="1"/>
    <col min="14335" max="14335" width="6" style="1" customWidth="1"/>
    <col min="14336" max="14336" width="1.28515625" style="1" customWidth="1"/>
    <col min="14337" max="14337" width="5.5703125" style="1" customWidth="1"/>
    <col min="14338" max="14338" width="3.28515625" style="1" customWidth="1"/>
    <col min="14339" max="14339" width="8.28515625" style="1" customWidth="1"/>
    <col min="14340" max="14340" width="5.42578125" style="1" customWidth="1"/>
    <col min="14341" max="14341" width="1.5703125" style="1" customWidth="1"/>
    <col min="14342" max="14342" width="6.28515625" style="1" customWidth="1"/>
    <col min="14343" max="14343" width="10.140625" style="1" customWidth="1"/>
    <col min="14344" max="14344" width="6.140625" style="1" customWidth="1"/>
    <col min="14345" max="14345" width="1.5703125" style="1" customWidth="1"/>
    <col min="14346" max="14346" width="6.140625" style="1" customWidth="1"/>
    <col min="14347" max="14347" width="17.85546875" style="1" customWidth="1"/>
    <col min="14348" max="14348" width="24.85546875" style="1" customWidth="1"/>
    <col min="14349" max="14349" width="8.5703125" style="1" customWidth="1"/>
    <col min="14350" max="14350" width="2.85546875" style="1" customWidth="1"/>
    <col min="14351" max="14351" width="8" style="1" customWidth="1"/>
    <col min="14352" max="14352" width="23.42578125" style="1" customWidth="1"/>
    <col min="14353" max="14353" width="6.28515625" style="1" customWidth="1"/>
    <col min="14354" max="14354" width="13.7109375" style="1" customWidth="1"/>
    <col min="14355" max="14355" width="20.7109375" style="1" customWidth="1"/>
    <col min="14356" max="14370" width="2.85546875" style="1" customWidth="1"/>
    <col min="14371" max="14371" width="2.42578125" style="1" customWidth="1"/>
    <col min="14372" max="14372" width="3.28515625" style="1" customWidth="1"/>
    <col min="14373" max="14375" width="2.85546875" style="1" customWidth="1"/>
    <col min="14376" max="14378" width="3.28515625" style="1" customWidth="1"/>
    <col min="14379" max="14590" width="9.140625" style="1"/>
    <col min="14591" max="14591" width="6" style="1" customWidth="1"/>
    <col min="14592" max="14592" width="1.28515625" style="1" customWidth="1"/>
    <col min="14593" max="14593" width="5.5703125" style="1" customWidth="1"/>
    <col min="14594" max="14594" width="3.28515625" style="1" customWidth="1"/>
    <col min="14595" max="14595" width="8.28515625" style="1" customWidth="1"/>
    <col min="14596" max="14596" width="5.42578125" style="1" customWidth="1"/>
    <col min="14597" max="14597" width="1.5703125" style="1" customWidth="1"/>
    <col min="14598" max="14598" width="6.28515625" style="1" customWidth="1"/>
    <col min="14599" max="14599" width="10.140625" style="1" customWidth="1"/>
    <col min="14600" max="14600" width="6.140625" style="1" customWidth="1"/>
    <col min="14601" max="14601" width="1.5703125" style="1" customWidth="1"/>
    <col min="14602" max="14602" width="6.140625" style="1" customWidth="1"/>
    <col min="14603" max="14603" width="17.85546875" style="1" customWidth="1"/>
    <col min="14604" max="14604" width="24.85546875" style="1" customWidth="1"/>
    <col min="14605" max="14605" width="8.5703125" style="1" customWidth="1"/>
    <col min="14606" max="14606" width="2.85546875" style="1" customWidth="1"/>
    <col min="14607" max="14607" width="8" style="1" customWidth="1"/>
    <col min="14608" max="14608" width="23.42578125" style="1" customWidth="1"/>
    <col min="14609" max="14609" width="6.28515625" style="1" customWidth="1"/>
    <col min="14610" max="14610" width="13.7109375" style="1" customWidth="1"/>
    <col min="14611" max="14611" width="20.7109375" style="1" customWidth="1"/>
    <col min="14612" max="14626" width="2.85546875" style="1" customWidth="1"/>
    <col min="14627" max="14627" width="2.42578125" style="1" customWidth="1"/>
    <col min="14628" max="14628" width="3.28515625" style="1" customWidth="1"/>
    <col min="14629" max="14631" width="2.85546875" style="1" customWidth="1"/>
    <col min="14632" max="14634" width="3.28515625" style="1" customWidth="1"/>
    <col min="14635" max="14846" width="9.140625" style="1"/>
    <col min="14847" max="14847" width="6" style="1" customWidth="1"/>
    <col min="14848" max="14848" width="1.28515625" style="1" customWidth="1"/>
    <col min="14849" max="14849" width="5.5703125" style="1" customWidth="1"/>
    <col min="14850" max="14850" width="3.28515625" style="1" customWidth="1"/>
    <col min="14851" max="14851" width="8.28515625" style="1" customWidth="1"/>
    <col min="14852" max="14852" width="5.42578125" style="1" customWidth="1"/>
    <col min="14853" max="14853" width="1.5703125" style="1" customWidth="1"/>
    <col min="14854" max="14854" width="6.28515625" style="1" customWidth="1"/>
    <col min="14855" max="14855" width="10.140625" style="1" customWidth="1"/>
    <col min="14856" max="14856" width="6.140625" style="1" customWidth="1"/>
    <col min="14857" max="14857" width="1.5703125" style="1" customWidth="1"/>
    <col min="14858" max="14858" width="6.140625" style="1" customWidth="1"/>
    <col min="14859" max="14859" width="17.85546875" style="1" customWidth="1"/>
    <col min="14860" max="14860" width="24.85546875" style="1" customWidth="1"/>
    <col min="14861" max="14861" width="8.5703125" style="1" customWidth="1"/>
    <col min="14862" max="14862" width="2.85546875" style="1" customWidth="1"/>
    <col min="14863" max="14863" width="8" style="1" customWidth="1"/>
    <col min="14864" max="14864" width="23.42578125" style="1" customWidth="1"/>
    <col min="14865" max="14865" width="6.28515625" style="1" customWidth="1"/>
    <col min="14866" max="14866" width="13.7109375" style="1" customWidth="1"/>
    <col min="14867" max="14867" width="20.7109375" style="1" customWidth="1"/>
    <col min="14868" max="14882" width="2.85546875" style="1" customWidth="1"/>
    <col min="14883" max="14883" width="2.42578125" style="1" customWidth="1"/>
    <col min="14884" max="14884" width="3.28515625" style="1" customWidth="1"/>
    <col min="14885" max="14887" width="2.85546875" style="1" customWidth="1"/>
    <col min="14888" max="14890" width="3.28515625" style="1" customWidth="1"/>
    <col min="14891" max="15102" width="9.140625" style="1"/>
    <col min="15103" max="15103" width="6" style="1" customWidth="1"/>
    <col min="15104" max="15104" width="1.28515625" style="1" customWidth="1"/>
    <col min="15105" max="15105" width="5.5703125" style="1" customWidth="1"/>
    <col min="15106" max="15106" width="3.28515625" style="1" customWidth="1"/>
    <col min="15107" max="15107" width="8.28515625" style="1" customWidth="1"/>
    <col min="15108" max="15108" width="5.42578125" style="1" customWidth="1"/>
    <col min="15109" max="15109" width="1.5703125" style="1" customWidth="1"/>
    <col min="15110" max="15110" width="6.28515625" style="1" customWidth="1"/>
    <col min="15111" max="15111" width="10.140625" style="1" customWidth="1"/>
    <col min="15112" max="15112" width="6.140625" style="1" customWidth="1"/>
    <col min="15113" max="15113" width="1.5703125" style="1" customWidth="1"/>
    <col min="15114" max="15114" width="6.140625" style="1" customWidth="1"/>
    <col min="15115" max="15115" width="17.85546875" style="1" customWidth="1"/>
    <col min="15116" max="15116" width="24.85546875" style="1" customWidth="1"/>
    <col min="15117" max="15117" width="8.5703125" style="1" customWidth="1"/>
    <col min="15118" max="15118" width="2.85546875" style="1" customWidth="1"/>
    <col min="15119" max="15119" width="8" style="1" customWidth="1"/>
    <col min="15120" max="15120" width="23.42578125" style="1" customWidth="1"/>
    <col min="15121" max="15121" width="6.28515625" style="1" customWidth="1"/>
    <col min="15122" max="15122" width="13.7109375" style="1" customWidth="1"/>
    <col min="15123" max="15123" width="20.7109375" style="1" customWidth="1"/>
    <col min="15124" max="15138" width="2.85546875" style="1" customWidth="1"/>
    <col min="15139" max="15139" width="2.42578125" style="1" customWidth="1"/>
    <col min="15140" max="15140" width="3.28515625" style="1" customWidth="1"/>
    <col min="15141" max="15143" width="2.85546875" style="1" customWidth="1"/>
    <col min="15144" max="15146" width="3.28515625" style="1" customWidth="1"/>
    <col min="15147" max="15358" width="9.140625" style="1"/>
    <col min="15359" max="15359" width="6" style="1" customWidth="1"/>
    <col min="15360" max="15360" width="1.28515625" style="1" customWidth="1"/>
    <col min="15361" max="15361" width="5.5703125" style="1" customWidth="1"/>
    <col min="15362" max="15362" width="3.28515625" style="1" customWidth="1"/>
    <col min="15363" max="15363" width="8.28515625" style="1" customWidth="1"/>
    <col min="15364" max="15364" width="5.42578125" style="1" customWidth="1"/>
    <col min="15365" max="15365" width="1.5703125" style="1" customWidth="1"/>
    <col min="15366" max="15366" width="6.28515625" style="1" customWidth="1"/>
    <col min="15367" max="15367" width="10.140625" style="1" customWidth="1"/>
    <col min="15368" max="15368" width="6.140625" style="1" customWidth="1"/>
    <col min="15369" max="15369" width="1.5703125" style="1" customWidth="1"/>
    <col min="15370" max="15370" width="6.140625" style="1" customWidth="1"/>
    <col min="15371" max="15371" width="17.85546875" style="1" customWidth="1"/>
    <col min="15372" max="15372" width="24.85546875" style="1" customWidth="1"/>
    <col min="15373" max="15373" width="8.5703125" style="1" customWidth="1"/>
    <col min="15374" max="15374" width="2.85546875" style="1" customWidth="1"/>
    <col min="15375" max="15375" width="8" style="1" customWidth="1"/>
    <col min="15376" max="15376" width="23.42578125" style="1" customWidth="1"/>
    <col min="15377" max="15377" width="6.28515625" style="1" customWidth="1"/>
    <col min="15378" max="15378" width="13.7109375" style="1" customWidth="1"/>
    <col min="15379" max="15379" width="20.7109375" style="1" customWidth="1"/>
    <col min="15380" max="15394" width="2.85546875" style="1" customWidth="1"/>
    <col min="15395" max="15395" width="2.42578125" style="1" customWidth="1"/>
    <col min="15396" max="15396" width="3.28515625" style="1" customWidth="1"/>
    <col min="15397" max="15399" width="2.85546875" style="1" customWidth="1"/>
    <col min="15400" max="15402" width="3.28515625" style="1" customWidth="1"/>
    <col min="15403" max="15614" width="9.140625" style="1"/>
    <col min="15615" max="15615" width="6" style="1" customWidth="1"/>
    <col min="15616" max="15616" width="1.28515625" style="1" customWidth="1"/>
    <col min="15617" max="15617" width="5.5703125" style="1" customWidth="1"/>
    <col min="15618" max="15618" width="3.28515625" style="1" customWidth="1"/>
    <col min="15619" max="15619" width="8.28515625" style="1" customWidth="1"/>
    <col min="15620" max="15620" width="5.42578125" style="1" customWidth="1"/>
    <col min="15621" max="15621" width="1.5703125" style="1" customWidth="1"/>
    <col min="15622" max="15622" width="6.28515625" style="1" customWidth="1"/>
    <col min="15623" max="15623" width="10.140625" style="1" customWidth="1"/>
    <col min="15624" max="15624" width="6.140625" style="1" customWidth="1"/>
    <col min="15625" max="15625" width="1.5703125" style="1" customWidth="1"/>
    <col min="15626" max="15626" width="6.140625" style="1" customWidth="1"/>
    <col min="15627" max="15627" width="17.85546875" style="1" customWidth="1"/>
    <col min="15628" max="15628" width="24.85546875" style="1" customWidth="1"/>
    <col min="15629" max="15629" width="8.5703125" style="1" customWidth="1"/>
    <col min="15630" max="15630" width="2.85546875" style="1" customWidth="1"/>
    <col min="15631" max="15631" width="8" style="1" customWidth="1"/>
    <col min="15632" max="15632" width="23.42578125" style="1" customWidth="1"/>
    <col min="15633" max="15633" width="6.28515625" style="1" customWidth="1"/>
    <col min="15634" max="15634" width="13.7109375" style="1" customWidth="1"/>
    <col min="15635" max="15635" width="20.7109375" style="1" customWidth="1"/>
    <col min="15636" max="15650" width="2.85546875" style="1" customWidth="1"/>
    <col min="15651" max="15651" width="2.42578125" style="1" customWidth="1"/>
    <col min="15652" max="15652" width="3.28515625" style="1" customWidth="1"/>
    <col min="15653" max="15655" width="2.85546875" style="1" customWidth="1"/>
    <col min="15656" max="15658" width="3.28515625" style="1" customWidth="1"/>
    <col min="15659" max="15870" width="9.140625" style="1"/>
    <col min="15871" max="15871" width="6" style="1" customWidth="1"/>
    <col min="15872" max="15872" width="1.28515625" style="1" customWidth="1"/>
    <col min="15873" max="15873" width="5.5703125" style="1" customWidth="1"/>
    <col min="15874" max="15874" width="3.28515625" style="1" customWidth="1"/>
    <col min="15875" max="15875" width="8.28515625" style="1" customWidth="1"/>
    <col min="15876" max="15876" width="5.42578125" style="1" customWidth="1"/>
    <col min="15877" max="15877" width="1.5703125" style="1" customWidth="1"/>
    <col min="15878" max="15878" width="6.28515625" style="1" customWidth="1"/>
    <col min="15879" max="15879" width="10.140625" style="1" customWidth="1"/>
    <col min="15880" max="15880" width="6.140625" style="1" customWidth="1"/>
    <col min="15881" max="15881" width="1.5703125" style="1" customWidth="1"/>
    <col min="15882" max="15882" width="6.140625" style="1" customWidth="1"/>
    <col min="15883" max="15883" width="17.85546875" style="1" customWidth="1"/>
    <col min="15884" max="15884" width="24.85546875" style="1" customWidth="1"/>
    <col min="15885" max="15885" width="8.5703125" style="1" customWidth="1"/>
    <col min="15886" max="15886" width="2.85546875" style="1" customWidth="1"/>
    <col min="15887" max="15887" width="8" style="1" customWidth="1"/>
    <col min="15888" max="15888" width="23.42578125" style="1" customWidth="1"/>
    <col min="15889" max="15889" width="6.28515625" style="1" customWidth="1"/>
    <col min="15890" max="15890" width="13.7109375" style="1" customWidth="1"/>
    <col min="15891" max="15891" width="20.7109375" style="1" customWidth="1"/>
    <col min="15892" max="15906" width="2.85546875" style="1" customWidth="1"/>
    <col min="15907" max="15907" width="2.42578125" style="1" customWidth="1"/>
    <col min="15908" max="15908" width="3.28515625" style="1" customWidth="1"/>
    <col min="15909" max="15911" width="2.85546875" style="1" customWidth="1"/>
    <col min="15912" max="15914" width="3.28515625" style="1" customWidth="1"/>
    <col min="15915" max="16126" width="9.140625" style="1"/>
    <col min="16127" max="16127" width="6" style="1" customWidth="1"/>
    <col min="16128" max="16128" width="1.28515625" style="1" customWidth="1"/>
    <col min="16129" max="16129" width="5.5703125" style="1" customWidth="1"/>
    <col min="16130" max="16130" width="3.28515625" style="1" customWidth="1"/>
    <col min="16131" max="16131" width="8.28515625" style="1" customWidth="1"/>
    <col min="16132" max="16132" width="5.42578125" style="1" customWidth="1"/>
    <col min="16133" max="16133" width="1.5703125" style="1" customWidth="1"/>
    <col min="16134" max="16134" width="6.28515625" style="1" customWidth="1"/>
    <col min="16135" max="16135" width="10.140625" style="1" customWidth="1"/>
    <col min="16136" max="16136" width="6.140625" style="1" customWidth="1"/>
    <col min="16137" max="16137" width="1.5703125" style="1" customWidth="1"/>
    <col min="16138" max="16138" width="6.140625" style="1" customWidth="1"/>
    <col min="16139" max="16139" width="17.85546875" style="1" customWidth="1"/>
    <col min="16140" max="16140" width="24.85546875" style="1" customWidth="1"/>
    <col min="16141" max="16141" width="8.5703125" style="1" customWidth="1"/>
    <col min="16142" max="16142" width="2.85546875" style="1" customWidth="1"/>
    <col min="16143" max="16143" width="8" style="1" customWidth="1"/>
    <col min="16144" max="16144" width="23.42578125" style="1" customWidth="1"/>
    <col min="16145" max="16145" width="6.28515625" style="1" customWidth="1"/>
    <col min="16146" max="16146" width="13.7109375" style="1" customWidth="1"/>
    <col min="16147" max="16147" width="20.7109375" style="1" customWidth="1"/>
    <col min="16148" max="16162" width="2.85546875" style="1" customWidth="1"/>
    <col min="16163" max="16163" width="2.42578125" style="1" customWidth="1"/>
    <col min="16164" max="16164" width="3.28515625" style="1" customWidth="1"/>
    <col min="16165" max="16167" width="2.85546875" style="1" customWidth="1"/>
    <col min="16168" max="16170" width="3.28515625" style="1" customWidth="1"/>
    <col min="16171" max="16384" width="9.140625" style="1"/>
  </cols>
  <sheetData>
    <row r="1" spans="1:29" ht="26.1" customHeight="1" x14ac:dyDescent="0.4">
      <c r="A1" s="129"/>
      <c r="B1" s="4"/>
      <c r="C1" s="5"/>
      <c r="D1" s="6" t="s">
        <v>13</v>
      </c>
      <c r="E1" s="229">
        <v>1</v>
      </c>
      <c r="F1" s="229"/>
      <c r="G1" s="7"/>
      <c r="H1" s="3"/>
      <c r="I1" s="21"/>
      <c r="J1" s="21"/>
      <c r="K1" s="21"/>
      <c r="L1" s="192"/>
      <c r="M1" s="137"/>
      <c r="N1" s="137"/>
      <c r="O1" s="193"/>
    </row>
    <row r="2" spans="1:29" ht="26.1" customHeight="1" thickBot="1" x14ac:dyDescent="0.45">
      <c r="A2" s="129"/>
      <c r="B2" s="52"/>
      <c r="C2" s="53"/>
      <c r="D2" s="51" t="s">
        <v>14</v>
      </c>
      <c r="E2" s="230">
        <v>2022</v>
      </c>
      <c r="F2" s="230"/>
      <c r="G2" s="8"/>
      <c r="H2" s="3"/>
      <c r="I2" s="21"/>
      <c r="J2" s="21"/>
      <c r="K2" s="21"/>
      <c r="L2" s="137"/>
      <c r="M2" s="137"/>
      <c r="N2" s="137"/>
      <c r="O2" s="193"/>
    </row>
    <row r="3" spans="1:29" x14ac:dyDescent="0.2">
      <c r="A3" s="130"/>
      <c r="B3" s="22"/>
      <c r="C3" s="23"/>
      <c r="D3" s="24" t="s">
        <v>15</v>
      </c>
      <c r="E3" s="25">
        <f>VALUE(DAY(DATE($E$2,$E$1+1,1)-DATE($E$2,$E$1,1)))</f>
        <v>31</v>
      </c>
      <c r="F3" s="26"/>
      <c r="G3" s="27"/>
      <c r="H3" s="3"/>
      <c r="I3" s="21"/>
      <c r="J3" s="21"/>
      <c r="K3" s="21"/>
      <c r="L3" s="137"/>
      <c r="M3" s="137"/>
      <c r="N3" s="137"/>
      <c r="O3" s="138"/>
    </row>
    <row r="4" spans="1:29" x14ac:dyDescent="0.2">
      <c r="A4" s="130"/>
      <c r="B4" s="28"/>
      <c r="C4" s="29"/>
      <c r="D4" s="30" t="s">
        <v>16</v>
      </c>
      <c r="E4" s="133">
        <v>0.29166666666666669</v>
      </c>
      <c r="F4" s="31"/>
      <c r="G4" s="32"/>
      <c r="H4" s="3"/>
      <c r="I4" s="21"/>
      <c r="J4" s="21"/>
      <c r="K4" s="21"/>
      <c r="L4" s="137"/>
      <c r="M4" s="137"/>
      <c r="N4" s="137"/>
      <c r="O4" s="138"/>
    </row>
    <row r="5" spans="1:29" x14ac:dyDescent="0.2">
      <c r="A5" s="130"/>
      <c r="B5" s="28"/>
      <c r="C5" s="29"/>
      <c r="D5" s="30" t="s">
        <v>17</v>
      </c>
      <c r="E5" s="133">
        <v>0.45833333333333331</v>
      </c>
      <c r="F5" s="33">
        <f>IF(E5="","",E5+1/48)</f>
        <v>0.47916666666666663</v>
      </c>
      <c r="G5" s="34">
        <v>0.47916666666666669</v>
      </c>
      <c r="H5" s="3"/>
      <c r="I5" s="21"/>
      <c r="J5" s="21"/>
      <c r="K5" s="21"/>
      <c r="L5" s="137"/>
      <c r="M5" s="137"/>
      <c r="N5" s="137"/>
      <c r="O5" s="138"/>
    </row>
    <row r="6" spans="1:29" s="3" customFormat="1" x14ac:dyDescent="0.2">
      <c r="A6" s="131"/>
      <c r="B6" s="35"/>
      <c r="C6" s="37"/>
      <c r="D6" s="30" t="s">
        <v>18</v>
      </c>
      <c r="E6" s="133">
        <v>0.64583333333333337</v>
      </c>
      <c r="F6" s="31"/>
      <c r="G6" s="32"/>
      <c r="I6" s="21"/>
      <c r="J6" s="21"/>
      <c r="K6" s="21"/>
      <c r="L6" s="137"/>
      <c r="M6" s="137"/>
      <c r="N6" s="137"/>
      <c r="O6" s="138"/>
      <c r="P6" s="46"/>
      <c r="Q6" s="18"/>
      <c r="R6" s="19"/>
      <c r="S6" s="18"/>
      <c r="T6" s="18"/>
      <c r="U6" s="18"/>
      <c r="W6" s="18"/>
      <c r="X6" s="17"/>
      <c r="Y6" s="17"/>
      <c r="Z6" s="18"/>
      <c r="AA6" s="18"/>
      <c r="AB6" s="18"/>
      <c r="AC6" s="18"/>
    </row>
    <row r="7" spans="1:29" s="3" customFormat="1" ht="13.5" thickBot="1" x14ac:dyDescent="0.25">
      <c r="A7" s="131"/>
      <c r="B7" s="38"/>
      <c r="C7" s="39"/>
      <c r="D7" s="40" t="s">
        <v>19</v>
      </c>
      <c r="E7" s="41">
        <f>1/24*22</f>
        <v>0.91666666666666663</v>
      </c>
      <c r="F7" s="39"/>
      <c r="G7" s="42"/>
      <c r="I7" s="21"/>
      <c r="J7" s="21"/>
      <c r="K7" s="21"/>
      <c r="L7" s="137"/>
      <c r="M7" s="137"/>
      <c r="N7" s="137"/>
      <c r="O7" s="138"/>
      <c r="P7" s="46"/>
      <c r="Q7" s="18"/>
      <c r="R7" s="19"/>
      <c r="S7" s="18"/>
      <c r="T7" s="18"/>
      <c r="U7" s="18"/>
      <c r="W7" s="18"/>
      <c r="X7" s="17"/>
      <c r="Y7" s="17"/>
      <c r="Z7" s="18"/>
      <c r="AA7" s="18"/>
      <c r="AB7" s="18"/>
      <c r="AC7" s="18"/>
    </row>
    <row r="8" spans="1:29" s="3" customFormat="1" ht="5.0999999999999996" customHeight="1" x14ac:dyDescent="0.2">
      <c r="A8" s="36"/>
      <c r="B8" s="36"/>
      <c r="C8" s="37"/>
      <c r="D8" s="37"/>
      <c r="E8" s="37"/>
      <c r="F8" s="37"/>
      <c r="G8" s="37"/>
      <c r="H8" s="37"/>
      <c r="I8" s="132"/>
      <c r="J8" s="132"/>
      <c r="K8" s="132"/>
      <c r="L8" s="139"/>
      <c r="M8" s="139"/>
      <c r="N8" s="139"/>
      <c r="O8" s="140"/>
      <c r="P8" s="46"/>
      <c r="Q8" s="18"/>
      <c r="R8" s="19"/>
      <c r="S8" s="18"/>
      <c r="T8" s="18"/>
      <c r="U8" s="18"/>
      <c r="W8" s="18"/>
      <c r="X8" s="17"/>
      <c r="Y8" s="17"/>
      <c r="Z8" s="18"/>
      <c r="AA8" s="18"/>
      <c r="AB8" s="18"/>
      <c r="AC8" s="18"/>
    </row>
    <row r="9" spans="1:29" s="3" customFormat="1" ht="27" customHeight="1" x14ac:dyDescent="0.4">
      <c r="A9" s="234" t="s">
        <v>20</v>
      </c>
      <c r="B9" s="234"/>
      <c r="C9" s="234"/>
      <c r="D9" s="234"/>
      <c r="E9" s="234"/>
      <c r="F9" s="234"/>
      <c r="G9" s="234"/>
      <c r="H9" s="234"/>
      <c r="I9" s="234"/>
      <c r="J9" s="234"/>
      <c r="K9" s="59"/>
      <c r="L9" s="141"/>
      <c r="M9" s="141"/>
      <c r="N9" s="141"/>
      <c r="O9" s="142"/>
      <c r="P9" s="46"/>
      <c r="Q9" s="18"/>
      <c r="R9" s="19"/>
      <c r="S9" s="18"/>
      <c r="T9" s="18"/>
      <c r="U9" s="18"/>
      <c r="W9" s="18"/>
      <c r="X9" s="17"/>
      <c r="Y9" s="17"/>
      <c r="Z9" s="18"/>
      <c r="AA9" s="18"/>
      <c r="AB9" s="18"/>
      <c r="AC9" s="18"/>
    </row>
    <row r="10" spans="1:29" s="3" customFormat="1" ht="5.0999999999999996" customHeight="1" thickBot="1" x14ac:dyDescent="0.25">
      <c r="A10" s="9"/>
      <c r="B10" s="9"/>
      <c r="L10" s="143"/>
      <c r="M10" s="143"/>
      <c r="N10" s="143"/>
      <c r="O10" s="144"/>
      <c r="P10" s="46"/>
      <c r="Q10" s="18"/>
      <c r="R10" s="19"/>
      <c r="S10" s="18"/>
      <c r="T10" s="18"/>
      <c r="U10" s="18"/>
      <c r="W10" s="18"/>
      <c r="X10" s="17"/>
      <c r="Y10" s="17"/>
      <c r="Z10" s="18"/>
      <c r="AA10" s="18"/>
      <c r="AB10" s="18"/>
      <c r="AC10" s="18"/>
    </row>
    <row r="11" spans="1:29" s="3" customFormat="1" ht="26.1" customHeight="1" x14ac:dyDescent="0.25">
      <c r="A11" s="238" t="s">
        <v>30</v>
      </c>
      <c r="B11" s="238"/>
      <c r="C11" s="238"/>
      <c r="D11" s="239"/>
      <c r="E11" s="235"/>
      <c r="F11" s="236"/>
      <c r="G11" s="236"/>
      <c r="H11" s="236"/>
      <c r="I11" s="237"/>
      <c r="K11" s="56"/>
      <c r="L11" s="145"/>
      <c r="M11" s="146"/>
      <c r="N11" s="147"/>
      <c r="O11" s="148"/>
      <c r="P11" s="46"/>
      <c r="Q11" s="18"/>
      <c r="R11" s="19"/>
      <c r="S11" s="18"/>
      <c r="T11" s="18"/>
      <c r="U11" s="18"/>
      <c r="W11" s="18"/>
      <c r="X11" s="17"/>
      <c r="Y11" s="17"/>
      <c r="Z11" s="18"/>
      <c r="AA11" s="18"/>
      <c r="AB11" s="18"/>
      <c r="AC11" s="18"/>
    </row>
    <row r="12" spans="1:29" s="3" customFormat="1" ht="12.95" customHeight="1" thickBot="1" x14ac:dyDescent="0.3">
      <c r="A12" s="238"/>
      <c r="B12" s="238"/>
      <c r="C12" s="238"/>
      <c r="D12" s="239"/>
      <c r="E12" s="240" t="str">
        <f>IF(ISERROR(VLOOKUP(E11,'typ dne'!Y:Z,2,0)),"",VLOOKUP(E11,'typ dne'!Y:Z,2,0))</f>
        <v/>
      </c>
      <c r="F12" s="241"/>
      <c r="G12" s="241"/>
      <c r="H12" s="241"/>
      <c r="I12" s="242"/>
      <c r="J12" s="122"/>
      <c r="K12" s="56"/>
      <c r="L12" s="145"/>
      <c r="M12" s="146"/>
      <c r="N12" s="147"/>
      <c r="O12" s="148"/>
      <c r="P12" s="46"/>
      <c r="Q12" s="18"/>
      <c r="R12" s="19"/>
      <c r="S12" s="18"/>
      <c r="T12" s="18"/>
      <c r="U12" s="18"/>
      <c r="W12" s="18"/>
      <c r="X12" s="17"/>
      <c r="Y12" s="17"/>
      <c r="Z12" s="18"/>
      <c r="AA12" s="18"/>
      <c r="AB12" s="18"/>
      <c r="AC12" s="18"/>
    </row>
    <row r="13" spans="1:29" ht="5.0999999999999996" customHeight="1" thickBot="1" x14ac:dyDescent="0.25">
      <c r="L13" s="149"/>
      <c r="M13" s="146"/>
      <c r="N13" s="150"/>
      <c r="O13" s="151"/>
    </row>
    <row r="14" spans="1:29" ht="26.1" customHeight="1" thickBot="1" x14ac:dyDescent="0.4">
      <c r="A14" s="202" t="s">
        <v>22</v>
      </c>
      <c r="B14" s="202"/>
      <c r="C14" s="202"/>
      <c r="D14" s="202"/>
      <c r="E14" s="231"/>
      <c r="F14" s="232"/>
      <c r="G14" s="232"/>
      <c r="H14" s="232"/>
      <c r="I14" s="233"/>
      <c r="J14" s="55" t="s">
        <v>21</v>
      </c>
      <c r="K14" s="58">
        <f>DATE(E2,E1,1)</f>
        <v>44562</v>
      </c>
      <c r="L14" s="152"/>
      <c r="M14" s="146"/>
      <c r="N14" s="150"/>
      <c r="O14" s="153"/>
      <c r="P14" s="47"/>
      <c r="Q14" s="81"/>
      <c r="R14" s="20"/>
    </row>
    <row r="15" spans="1:29" ht="5.0999999999999996" customHeight="1" thickBot="1" x14ac:dyDescent="0.4">
      <c r="A15" s="44"/>
      <c r="B15" s="44"/>
      <c r="C15" s="44"/>
      <c r="D15" s="10"/>
      <c r="E15" s="57"/>
      <c r="F15" s="57"/>
      <c r="G15" s="57"/>
      <c r="H15" s="57"/>
      <c r="I15" s="57"/>
      <c r="J15" s="55"/>
      <c r="K15" s="54"/>
      <c r="L15" s="152"/>
      <c r="M15" s="154"/>
      <c r="N15" s="153"/>
      <c r="O15" s="153"/>
      <c r="P15" s="47"/>
      <c r="Q15" s="81"/>
      <c r="R15" s="20"/>
    </row>
    <row r="16" spans="1:29" ht="26.1" customHeight="1" thickBot="1" x14ac:dyDescent="0.4">
      <c r="A16" s="219" t="s">
        <v>31</v>
      </c>
      <c r="B16" s="219"/>
      <c r="C16" s="219"/>
      <c r="D16" s="219"/>
      <c r="E16" s="243"/>
      <c r="F16" s="244"/>
      <c r="G16" s="244"/>
      <c r="H16" s="244"/>
      <c r="I16" s="245"/>
      <c r="J16" s="55" t="s">
        <v>23</v>
      </c>
      <c r="K16" s="121">
        <v>1</v>
      </c>
      <c r="L16" s="152"/>
      <c r="M16" s="154"/>
      <c r="N16" s="153"/>
      <c r="O16" s="153"/>
      <c r="P16" s="47"/>
      <c r="Q16" s="81"/>
      <c r="R16" s="20"/>
    </row>
    <row r="17" spans="1:41" ht="5.0999999999999996" customHeight="1" thickBot="1" x14ac:dyDescent="0.25"/>
    <row r="18" spans="1:41" ht="18" customHeight="1" x14ac:dyDescent="0.2">
      <c r="A18" s="203" t="s">
        <v>24</v>
      </c>
      <c r="B18" s="204"/>
      <c r="C18" s="204"/>
      <c r="D18" s="207" t="s">
        <v>25</v>
      </c>
      <c r="E18" s="209" t="s">
        <v>26</v>
      </c>
      <c r="F18" s="211" t="s">
        <v>27</v>
      </c>
      <c r="G18" s="211"/>
      <c r="H18" s="211"/>
      <c r="I18" s="213" t="s">
        <v>28</v>
      </c>
      <c r="J18" s="215" t="s">
        <v>74</v>
      </c>
      <c r="K18" s="217" t="s">
        <v>84</v>
      </c>
      <c r="L18" s="200" t="s">
        <v>52</v>
      </c>
      <c r="M18" s="201"/>
      <c r="N18" s="196" t="s">
        <v>76</v>
      </c>
      <c r="O18" s="198" t="s">
        <v>77</v>
      </c>
    </row>
    <row r="19" spans="1:41" ht="36.950000000000003" customHeight="1" thickBot="1" x14ac:dyDescent="0.3">
      <c r="A19" s="205"/>
      <c r="B19" s="206"/>
      <c r="C19" s="206"/>
      <c r="D19" s="208"/>
      <c r="E19" s="210"/>
      <c r="F19" s="212"/>
      <c r="G19" s="212"/>
      <c r="H19" s="212"/>
      <c r="I19" s="214"/>
      <c r="J19" s="216"/>
      <c r="K19" s="218"/>
      <c r="L19" s="109" t="s">
        <v>78</v>
      </c>
      <c r="M19" s="110" t="s">
        <v>73</v>
      </c>
      <c r="N19" s="197"/>
      <c r="O19" s="199"/>
      <c r="P19" s="48" t="s">
        <v>61</v>
      </c>
      <c r="Q19" s="48" t="s">
        <v>54</v>
      </c>
      <c r="R19" s="83" t="s">
        <v>29</v>
      </c>
      <c r="S19" s="85" t="s">
        <v>55</v>
      </c>
      <c r="T19" s="85" t="s">
        <v>57</v>
      </c>
      <c r="U19" s="85" t="s">
        <v>56</v>
      </c>
      <c r="V19" s="84" t="s">
        <v>58</v>
      </c>
      <c r="W19" s="85" t="s">
        <v>59</v>
      </c>
      <c r="X19" s="86" t="s">
        <v>60</v>
      </c>
      <c r="Y19" s="12"/>
      <c r="Z19" s="89" t="s">
        <v>62</v>
      </c>
    </row>
    <row r="20" spans="1:41" ht="18.75" customHeight="1" x14ac:dyDescent="0.2">
      <c r="A20" s="224">
        <v>1</v>
      </c>
      <c r="B20" s="225"/>
      <c r="C20" s="187" t="str">
        <f t="shared" ref="C20:C50" si="0">IF(A20="",A20,HLOOKUP(WEEKDAY(DATE(rok,mesic,A20),2),tyden,2))</f>
        <v>So</v>
      </c>
      <c r="D20" s="176" t="str">
        <f t="shared" ref="D20:D50" si="1">IF(OR(A20="",C20="So",C20="Ne"),"","P")</f>
        <v/>
      </c>
      <c r="E20" s="172" t="str">
        <f>IF(D20="","",IF(D20="P",prichod,""))</f>
        <v/>
      </c>
      <c r="F20" s="173" t="str">
        <f>IF(D20="","",IF(prestavka="","",IF(D20="P",prestavka,"")))</f>
        <v/>
      </c>
      <c r="G20" s="173" t="s">
        <v>8</v>
      </c>
      <c r="H20" s="173" t="str">
        <f t="shared" ref="H20:H50" si="2">IF(F20="","",F20+1/48)</f>
        <v/>
      </c>
      <c r="I20" s="174" t="str">
        <f>IF(D20="","",IF(D20="P",odchod,""))</f>
        <v/>
      </c>
      <c r="J20" s="175" t="str">
        <f t="shared" ref="J20:J50" si="3">IF(D20="","",IF(D20="P","",VLOOKUP(D20,vyjímky,2)))</f>
        <v/>
      </c>
      <c r="K20" s="100"/>
      <c r="L20" s="101" t="str">
        <f t="shared" ref="L20:L21" si="4">IF(OR(D20="SC",D20="S"),(1/3)*uvazek,IF(D20="P",IF(P20="","",P20/24),""))</f>
        <v/>
      </c>
      <c r="M20" s="134"/>
      <c r="N20" s="190" t="str">
        <f>IF(C17="Po",IF(C24="Ne",MAX(X19:X25),""),"")</f>
        <v/>
      </c>
      <c r="O20" s="191" t="str">
        <f t="shared" ref="O20:O22" si="5">IF(ISERROR(R20),"",R20)</f>
        <v/>
      </c>
      <c r="P20" s="87" t="str">
        <f t="shared" ref="P20:P50" si="6">IF(D20="","",IF(F20="",(HOUR(I20)+MINUTE(I20)/60)-(HOUR(E20)+MINUTE(E20)/60),IF(OR(D20="SC",D20="S"),(1/3)*uvazek,IF(E20="","",(IF(D20="","",(IF(I20="",0,(HOUR(I20)+MINUTE(I20)/60))-IF(E20="",0,(HOUR(E20)+MINUTE(E20)/60)))))-(IF(D20="","",(IF(I20="",0,(HOUR(H20)+MINUTE(H20)/60))-IF(E20="",0,(HOUR(F20)+MINUTE(F20)/60)))))))))</f>
        <v/>
      </c>
      <c r="Q20" s="49" t="str">
        <f t="shared" ref="Q20:Q50" si="7">IF(OR(D20="§",D20="D",D20="IV",D20="L",D20="N",D20="NpV",D20="NV",D20="OČR",D20="OPP",D20="RD",D20="MD"),(1/3)*uvazek,"")</f>
        <v/>
      </c>
      <c r="R20" s="82" t="str">
        <f t="shared" ref="R20:R50" si="8">IF(D20="","",IF(F20="",(HOUR(I20)+(MINUTE(I20)/60))-(HOUR(E20)+(MINUTE(E20)/60)),IF(E20="","",IF((HOUR(F20)+(MINUTE(F20)/60))-(HOUR(E20)+(MINUTE(E20)/60))&gt;6,(HOUR(F20)+(MINUTE(F20)/60))-(HOUR(E20)+(MINUTE(E20)/60)),""))))</f>
        <v/>
      </c>
      <c r="S20" s="80">
        <f t="shared" ref="S20:S50" si="9">IF(L20="",0,L20)</f>
        <v>0</v>
      </c>
      <c r="T20" s="16">
        <f t="shared" ref="T20:T50" si="10">IF(E20="",0,(HOUR(E20)+MINUTE(E20)/60))</f>
        <v>0</v>
      </c>
      <c r="U20" s="16">
        <f t="shared" ref="U20:U50" si="11">IF(I20="",0,24-(HOUR(I20)+MINUTE(I20)/60))</f>
        <v>0</v>
      </c>
      <c r="V20" s="16" t="str">
        <f t="shared" ref="V20:V50" si="12">IF((T20+U20)=0,"ANO","NE")</f>
        <v>ANO</v>
      </c>
      <c r="W20" s="16">
        <f>IF(V20="ANO",24,Y19+T20)</f>
        <v>24</v>
      </c>
      <c r="X20" s="12" t="e">
        <f t="shared" ref="X20:X22" si="13">IF(C20="Po",W20,IF(W20=24,IF(W19&lt;&gt;24,W20+U19,X19+W20),IF(W19=24,W20+X19,W20)))</f>
        <v>#VALUE!</v>
      </c>
      <c r="Y20" s="1" t="str">
        <f t="shared" ref="Y20:Y43" si="14">IF(C20="Po",IF(C26="Ne",MAX(X21:X27),""),"")</f>
        <v/>
      </c>
      <c r="Z20" s="88" t="s">
        <v>63</v>
      </c>
      <c r="AA20" s="1"/>
      <c r="AB20" s="1"/>
      <c r="AC20" s="1"/>
      <c r="AF20" s="176" t="str">
        <f t="shared" ref="AF20:AF50" si="15">IF(OR(AC20="",AE20="So",AE20="Ne"),"","P")</f>
        <v/>
      </c>
      <c r="AG20" s="172" t="str">
        <f t="shared" ref="AG20:AG50" si="16">IF(AF20="","",IF(AF20="P",prichod,""))</f>
        <v/>
      </c>
      <c r="AH20" s="173" t="str">
        <f t="shared" ref="AH20:AH50" si="17">IF(AF20="","",IF(prestavka="","",IF(AF20="P",prestavka,"")))</f>
        <v/>
      </c>
      <c r="AI20" s="173" t="s">
        <v>8</v>
      </c>
      <c r="AJ20" s="173" t="str">
        <f t="shared" ref="AJ20:AJ50" si="18">IF(AH20="","",AH20+1/48)</f>
        <v/>
      </c>
      <c r="AK20" s="174" t="str">
        <f t="shared" ref="AK20:AK50" si="19">IF(AF20="","",IF(AF20="P",odchod,""))</f>
        <v/>
      </c>
      <c r="AL20" s="175" t="str">
        <f t="shared" ref="AL20:AL50" si="20">IF(AF20="","",IF(AF20="P","",VLOOKUP(AF20,vyjímky,2)))</f>
        <v/>
      </c>
      <c r="AM20" s="100"/>
      <c r="AN20" s="101" t="str">
        <f t="shared" ref="AN20:AN50" si="21">IF(OR(AF20="SC",AF20="S"),(1/3)*uvazek,IF(AF20="P",IF(AR20="","",AR20/24),""))</f>
        <v/>
      </c>
      <c r="AO20" s="134"/>
    </row>
    <row r="21" spans="1:41" ht="18.75" customHeight="1" x14ac:dyDescent="0.2">
      <c r="A21" s="222">
        <f t="shared" ref="A21:A50" si="22">IF(A20&lt;dny,A20+1,"")</f>
        <v>2</v>
      </c>
      <c r="B21" s="223"/>
      <c r="C21" s="187" t="str">
        <f t="shared" si="0"/>
        <v>Ne</v>
      </c>
      <c r="D21" s="188" t="str">
        <f t="shared" si="1"/>
        <v/>
      </c>
      <c r="E21" s="97" t="str">
        <f>IF(D21="","",IF(D21="P",prichod,""))</f>
        <v/>
      </c>
      <c r="F21" s="98" t="str">
        <f>IF(D21="","",IF(prestavka="","",IF(D21="P",prestavka,"")))</f>
        <v/>
      </c>
      <c r="G21" s="98" t="s">
        <v>8</v>
      </c>
      <c r="H21" s="98" t="str">
        <f t="shared" si="2"/>
        <v/>
      </c>
      <c r="I21" s="99" t="str">
        <f>IF(D21="","",IF(D21="P",odchod,""))</f>
        <v/>
      </c>
      <c r="J21" s="102" t="str">
        <f t="shared" si="3"/>
        <v/>
      </c>
      <c r="K21" s="103"/>
      <c r="L21" s="104" t="str">
        <f t="shared" si="4"/>
        <v/>
      </c>
      <c r="M21" s="135"/>
      <c r="N21" s="114" t="str">
        <f t="shared" ref="N21:N45" si="23">IF(C19="Po",IF(C25="Ne",MAX(X20:X26),""),"")</f>
        <v/>
      </c>
      <c r="O21" s="115" t="str">
        <f t="shared" si="5"/>
        <v/>
      </c>
      <c r="P21" s="87" t="str">
        <f t="shared" si="6"/>
        <v/>
      </c>
      <c r="Q21" s="49" t="str">
        <f t="shared" si="7"/>
        <v/>
      </c>
      <c r="R21" s="82" t="str">
        <f t="shared" si="8"/>
        <v/>
      </c>
      <c r="S21" s="80">
        <f t="shared" si="9"/>
        <v>0</v>
      </c>
      <c r="T21" s="16">
        <f t="shared" si="10"/>
        <v>0</v>
      </c>
      <c r="U21" s="16">
        <f t="shared" si="11"/>
        <v>0</v>
      </c>
      <c r="V21" s="16" t="str">
        <f t="shared" si="12"/>
        <v>ANO</v>
      </c>
      <c r="W21" s="16">
        <f t="shared" ref="W21:W50" si="24">IF(V21="ANO",24,U20+T21)</f>
        <v>24</v>
      </c>
      <c r="X21" s="12" t="e">
        <f t="shared" si="13"/>
        <v>#VALUE!</v>
      </c>
      <c r="Y21" s="1" t="str">
        <f t="shared" si="14"/>
        <v/>
      </c>
      <c r="Z21" s="88" t="s">
        <v>70</v>
      </c>
      <c r="AA21" s="1"/>
      <c r="AB21" s="1"/>
      <c r="AC21" s="1"/>
      <c r="AF21" s="188" t="str">
        <f t="shared" si="15"/>
        <v/>
      </c>
      <c r="AG21" s="97" t="str">
        <f t="shared" si="16"/>
        <v/>
      </c>
      <c r="AH21" s="98" t="str">
        <f t="shared" si="17"/>
        <v/>
      </c>
      <c r="AI21" s="98" t="s">
        <v>8</v>
      </c>
      <c r="AJ21" s="98" t="str">
        <f t="shared" si="18"/>
        <v/>
      </c>
      <c r="AK21" s="99" t="str">
        <f t="shared" si="19"/>
        <v/>
      </c>
      <c r="AL21" s="102" t="str">
        <f t="shared" si="20"/>
        <v/>
      </c>
      <c r="AM21" s="103"/>
      <c r="AN21" s="104" t="str">
        <f t="shared" si="21"/>
        <v/>
      </c>
      <c r="AO21" s="135"/>
    </row>
    <row r="22" spans="1:41" ht="18.75" customHeight="1" x14ac:dyDescent="0.2">
      <c r="A22" s="222">
        <f t="shared" si="22"/>
        <v>3</v>
      </c>
      <c r="B22" s="223"/>
      <c r="C22" s="187" t="str">
        <f t="shared" si="0"/>
        <v>Po</v>
      </c>
      <c r="D22" s="188" t="str">
        <f t="shared" si="1"/>
        <v>P</v>
      </c>
      <c r="E22" s="97">
        <f>IF(D22="","",IF(D22="P",prichod,""))</f>
        <v>0.29166666666666669</v>
      </c>
      <c r="F22" s="98">
        <f>IF(D22="","",IF(prestavka="","",IF(D22="P",prestavka,"")))</f>
        <v>0.45833333333333331</v>
      </c>
      <c r="G22" s="98" t="s">
        <v>8</v>
      </c>
      <c r="H22" s="98">
        <f t="shared" si="2"/>
        <v>0.47916666666666663</v>
      </c>
      <c r="I22" s="99">
        <f>IF(D22="","",IF(D22="P",odchod,""))</f>
        <v>0.64583333333333337</v>
      </c>
      <c r="J22" s="102" t="str">
        <f t="shared" si="3"/>
        <v/>
      </c>
      <c r="K22" s="103"/>
      <c r="L22" s="104">
        <f t="shared" ref="L22:L50" si="25">IF(OR(D22="SC",D22="S"),(1/3)*uvazek,IF(D22="P",IF(P22="","",P22/24),""))</f>
        <v>0.33333333333333331</v>
      </c>
      <c r="M22" s="135"/>
      <c r="N22" s="114" t="str">
        <f t="shared" si="23"/>
        <v/>
      </c>
      <c r="O22" s="115" t="str">
        <f t="shared" si="5"/>
        <v/>
      </c>
      <c r="P22" s="87">
        <f t="shared" si="6"/>
        <v>8</v>
      </c>
      <c r="Q22" s="49" t="str">
        <f t="shared" si="7"/>
        <v/>
      </c>
      <c r="R22" s="82" t="str">
        <f t="shared" si="8"/>
        <v/>
      </c>
      <c r="S22" s="80">
        <f t="shared" si="9"/>
        <v>0.33333333333333331</v>
      </c>
      <c r="T22" s="16">
        <f t="shared" si="10"/>
        <v>7</v>
      </c>
      <c r="U22" s="16">
        <f t="shared" si="11"/>
        <v>8.5</v>
      </c>
      <c r="V22" s="16" t="str">
        <f t="shared" si="12"/>
        <v>NE</v>
      </c>
      <c r="W22" s="16">
        <f t="shared" si="24"/>
        <v>7</v>
      </c>
      <c r="X22" s="12">
        <f t="shared" si="13"/>
        <v>7</v>
      </c>
      <c r="Y22" s="1">
        <f t="shared" si="14"/>
        <v>56.5</v>
      </c>
      <c r="Z22" s="88" t="s">
        <v>122</v>
      </c>
      <c r="AA22" s="1"/>
      <c r="AB22" s="1"/>
      <c r="AC22" s="1"/>
      <c r="AF22" s="188" t="str">
        <f t="shared" si="15"/>
        <v/>
      </c>
      <c r="AG22" s="97" t="str">
        <f t="shared" si="16"/>
        <v/>
      </c>
      <c r="AH22" s="98" t="str">
        <f t="shared" si="17"/>
        <v/>
      </c>
      <c r="AI22" s="98" t="s">
        <v>8</v>
      </c>
      <c r="AJ22" s="98" t="str">
        <f t="shared" si="18"/>
        <v/>
      </c>
      <c r="AK22" s="99" t="str">
        <f t="shared" si="19"/>
        <v/>
      </c>
      <c r="AL22" s="102" t="str">
        <f t="shared" si="20"/>
        <v/>
      </c>
      <c r="AM22" s="103"/>
      <c r="AN22" s="104" t="str">
        <f t="shared" si="21"/>
        <v/>
      </c>
      <c r="AO22" s="135"/>
    </row>
    <row r="23" spans="1:41" ht="18.75" customHeight="1" x14ac:dyDescent="0.2">
      <c r="A23" s="222">
        <f t="shared" si="22"/>
        <v>4</v>
      </c>
      <c r="B23" s="223"/>
      <c r="C23" s="187" t="str">
        <f t="shared" si="0"/>
        <v>Út</v>
      </c>
      <c r="D23" s="188" t="str">
        <f t="shared" si="1"/>
        <v>P</v>
      </c>
      <c r="E23" s="97">
        <f>IF(D23="","",IF(D23="P",prichod,""))</f>
        <v>0.29166666666666669</v>
      </c>
      <c r="F23" s="98">
        <f>IF(D23="","",IF(prestavka="","",IF(D23="P",prestavka,"")))</f>
        <v>0.45833333333333331</v>
      </c>
      <c r="G23" s="98" t="s">
        <v>8</v>
      </c>
      <c r="H23" s="98">
        <f t="shared" si="2"/>
        <v>0.47916666666666663</v>
      </c>
      <c r="I23" s="99">
        <f>IF(D23="","",IF(D23="P",odchod,""))</f>
        <v>0.64583333333333337</v>
      </c>
      <c r="J23" s="102" t="str">
        <f t="shared" si="3"/>
        <v/>
      </c>
      <c r="K23" s="103"/>
      <c r="L23" s="104">
        <f t="shared" si="25"/>
        <v>0.33333333333333331</v>
      </c>
      <c r="M23" s="135"/>
      <c r="N23" s="114" t="str">
        <f t="shared" si="23"/>
        <v/>
      </c>
      <c r="O23" s="115" t="str">
        <f>IF(ISERROR(R23),"",R23)</f>
        <v/>
      </c>
      <c r="P23" s="87">
        <f t="shared" si="6"/>
        <v>8</v>
      </c>
      <c r="Q23" s="49" t="str">
        <f t="shared" si="7"/>
        <v/>
      </c>
      <c r="R23" s="82" t="str">
        <f t="shared" si="8"/>
        <v/>
      </c>
      <c r="S23" s="80">
        <f t="shared" si="9"/>
        <v>0.33333333333333331</v>
      </c>
      <c r="T23" s="16">
        <f t="shared" si="10"/>
        <v>7</v>
      </c>
      <c r="U23" s="16">
        <f t="shared" si="11"/>
        <v>8.5</v>
      </c>
      <c r="V23" s="16" t="str">
        <f t="shared" si="12"/>
        <v>NE</v>
      </c>
      <c r="W23" s="16">
        <f t="shared" si="24"/>
        <v>15.5</v>
      </c>
      <c r="X23" s="12">
        <f>IF(C23="Po",W23,IF(W23=24,IF(W22&lt;&gt;24,W23+U22,X22+W23),IF(W22=24,W23+X22,W23)))</f>
        <v>15.5</v>
      </c>
      <c r="Y23" s="1" t="str">
        <f t="shared" si="14"/>
        <v/>
      </c>
      <c r="Z23" s="1" t="s">
        <v>64</v>
      </c>
      <c r="AA23" s="1"/>
      <c r="AB23" s="1"/>
      <c r="AC23" s="1"/>
      <c r="AF23" s="188" t="str">
        <f t="shared" si="15"/>
        <v/>
      </c>
      <c r="AG23" s="97" t="str">
        <f t="shared" si="16"/>
        <v/>
      </c>
      <c r="AH23" s="98" t="str">
        <f t="shared" si="17"/>
        <v/>
      </c>
      <c r="AI23" s="98" t="s">
        <v>8</v>
      </c>
      <c r="AJ23" s="98" t="str">
        <f t="shared" si="18"/>
        <v/>
      </c>
      <c r="AK23" s="99" t="str">
        <f t="shared" si="19"/>
        <v/>
      </c>
      <c r="AL23" s="102" t="str">
        <f t="shared" si="20"/>
        <v/>
      </c>
      <c r="AM23" s="103"/>
      <c r="AN23" s="104" t="str">
        <f t="shared" si="21"/>
        <v/>
      </c>
      <c r="AO23" s="135"/>
    </row>
    <row r="24" spans="1:41" ht="18.75" customHeight="1" thickBot="1" x14ac:dyDescent="0.25">
      <c r="A24" s="222">
        <f t="shared" si="22"/>
        <v>5</v>
      </c>
      <c r="B24" s="223"/>
      <c r="C24" s="187" t="str">
        <f t="shared" si="0"/>
        <v>St</v>
      </c>
      <c r="D24" s="188" t="str">
        <f t="shared" si="1"/>
        <v>P</v>
      </c>
      <c r="E24" s="97">
        <f>IF(D24="","",IF(D24="P",prichod,""))</f>
        <v>0.29166666666666669</v>
      </c>
      <c r="F24" s="98">
        <f>IF(D24="","",IF(prestavka="","",IF(D24="P",prestavka,"")))</f>
        <v>0.45833333333333331</v>
      </c>
      <c r="G24" s="98" t="s">
        <v>8</v>
      </c>
      <c r="H24" s="98">
        <f t="shared" si="2"/>
        <v>0.47916666666666663</v>
      </c>
      <c r="I24" s="99">
        <f>IF(D24="","",IF(D24="P",odchod,""))</f>
        <v>0.64583333333333337</v>
      </c>
      <c r="J24" s="102" t="str">
        <f t="shared" si="3"/>
        <v/>
      </c>
      <c r="K24" s="103"/>
      <c r="L24" s="104">
        <f t="shared" si="25"/>
        <v>0.33333333333333331</v>
      </c>
      <c r="M24" s="135"/>
      <c r="N24" s="114">
        <f t="shared" si="23"/>
        <v>56.5</v>
      </c>
      <c r="O24" s="115" t="str">
        <f t="shared" ref="O24:O50" si="26">IF(ISERROR(R24),"",R24)</f>
        <v/>
      </c>
      <c r="P24" s="87">
        <f t="shared" si="6"/>
        <v>8</v>
      </c>
      <c r="Q24" s="49" t="str">
        <f t="shared" si="7"/>
        <v/>
      </c>
      <c r="R24" s="82" t="str">
        <f t="shared" si="8"/>
        <v/>
      </c>
      <c r="S24" s="80">
        <f t="shared" si="9"/>
        <v>0.33333333333333331</v>
      </c>
      <c r="T24" s="16">
        <f t="shared" si="10"/>
        <v>7</v>
      </c>
      <c r="U24" s="16">
        <f t="shared" si="11"/>
        <v>8.5</v>
      </c>
      <c r="V24" s="16" t="str">
        <f t="shared" si="12"/>
        <v>NE</v>
      </c>
      <c r="W24" s="16">
        <f t="shared" si="24"/>
        <v>15.5</v>
      </c>
      <c r="X24" s="12">
        <f t="shared" ref="X24:X50" si="27">IF(C24="Po",W24,IF(W24=24,IF(W23&lt;&gt;24,W24+U23,X23+W24),IF(W23=24,W24+X23,W24)))</f>
        <v>15.5</v>
      </c>
      <c r="Y24" s="1" t="str">
        <f t="shared" si="14"/>
        <v/>
      </c>
      <c r="Z24" s="1"/>
      <c r="AA24" s="1"/>
      <c r="AB24" s="1"/>
      <c r="AC24" s="1"/>
      <c r="AF24" s="188" t="str">
        <f t="shared" si="15"/>
        <v/>
      </c>
      <c r="AG24" s="97" t="str">
        <f t="shared" si="16"/>
        <v/>
      </c>
      <c r="AH24" s="98" t="str">
        <f t="shared" si="17"/>
        <v/>
      </c>
      <c r="AI24" s="98" t="s">
        <v>8</v>
      </c>
      <c r="AJ24" s="98" t="str">
        <f t="shared" si="18"/>
        <v/>
      </c>
      <c r="AK24" s="99" t="str">
        <f t="shared" si="19"/>
        <v/>
      </c>
      <c r="AL24" s="102" t="str">
        <f t="shared" si="20"/>
        <v/>
      </c>
      <c r="AM24" s="103"/>
      <c r="AN24" s="104" t="str">
        <f t="shared" si="21"/>
        <v/>
      </c>
      <c r="AO24" s="135"/>
    </row>
    <row r="25" spans="1:41" ht="18.75" customHeight="1" x14ac:dyDescent="0.2">
      <c r="A25" s="222">
        <f t="shared" si="22"/>
        <v>6</v>
      </c>
      <c r="B25" s="223"/>
      <c r="C25" s="187" t="str">
        <f t="shared" si="0"/>
        <v>Čt</v>
      </c>
      <c r="D25" s="188" t="str">
        <f t="shared" si="1"/>
        <v>P</v>
      </c>
      <c r="E25" s="97">
        <f>IF(D25="","",IF(D25="P",prichod,""))</f>
        <v>0.29166666666666669</v>
      </c>
      <c r="F25" s="98">
        <f>IF(D25="","",IF(prestavka="","",IF(D25="P",prestavka,"")))</f>
        <v>0.45833333333333331</v>
      </c>
      <c r="G25" s="98" t="s">
        <v>8</v>
      </c>
      <c r="H25" s="98">
        <f t="shared" si="2"/>
        <v>0.47916666666666663</v>
      </c>
      <c r="I25" s="99">
        <f>IF(D25="","",IF(D25="P",odchod,""))</f>
        <v>0.64583333333333337</v>
      </c>
      <c r="J25" s="102" t="str">
        <f t="shared" si="3"/>
        <v/>
      </c>
      <c r="K25" s="103"/>
      <c r="L25" s="104">
        <f t="shared" si="25"/>
        <v>0.33333333333333331</v>
      </c>
      <c r="M25" s="135"/>
      <c r="N25" s="114" t="str">
        <f t="shared" si="23"/>
        <v/>
      </c>
      <c r="O25" s="115" t="str">
        <f t="shared" si="26"/>
        <v/>
      </c>
      <c r="P25" s="87">
        <f t="shared" si="6"/>
        <v>8</v>
      </c>
      <c r="Q25" s="49" t="str">
        <f t="shared" si="7"/>
        <v/>
      </c>
      <c r="R25" s="82" t="str">
        <f t="shared" si="8"/>
        <v/>
      </c>
      <c r="S25" s="80">
        <f t="shared" si="9"/>
        <v>0.33333333333333331</v>
      </c>
      <c r="T25" s="16">
        <f t="shared" si="10"/>
        <v>7</v>
      </c>
      <c r="U25" s="16">
        <f t="shared" si="11"/>
        <v>8.5</v>
      </c>
      <c r="V25" s="16" t="str">
        <f t="shared" si="12"/>
        <v>NE</v>
      </c>
      <c r="W25" s="16">
        <f t="shared" si="24"/>
        <v>15.5</v>
      </c>
      <c r="X25" s="12">
        <f t="shared" si="27"/>
        <v>15.5</v>
      </c>
      <c r="Y25" s="1" t="str">
        <f t="shared" si="14"/>
        <v/>
      </c>
      <c r="Z25" s="1" t="s">
        <v>66</v>
      </c>
      <c r="AA25" s="1"/>
      <c r="AB25" s="1"/>
      <c r="AC25" s="90" t="s">
        <v>32</v>
      </c>
      <c r="AD25" s="91" t="s">
        <v>53</v>
      </c>
      <c r="AF25" s="188" t="str">
        <f t="shared" si="15"/>
        <v>P</v>
      </c>
      <c r="AG25" s="97">
        <f t="shared" si="16"/>
        <v>0.29166666666666669</v>
      </c>
      <c r="AH25" s="98">
        <f t="shared" si="17"/>
        <v>0.45833333333333331</v>
      </c>
      <c r="AI25" s="98" t="s">
        <v>8</v>
      </c>
      <c r="AJ25" s="98">
        <f t="shared" si="18"/>
        <v>0.47916666666666663</v>
      </c>
      <c r="AK25" s="99">
        <f t="shared" si="19"/>
        <v>0.64583333333333337</v>
      </c>
      <c r="AL25" s="102" t="str">
        <f t="shared" si="20"/>
        <v/>
      </c>
      <c r="AM25" s="103"/>
      <c r="AN25" s="104" t="str">
        <f t="shared" si="21"/>
        <v/>
      </c>
      <c r="AO25" s="135"/>
    </row>
    <row r="26" spans="1:41" ht="18.75" customHeight="1" x14ac:dyDescent="0.2">
      <c r="A26" s="222">
        <f t="shared" si="22"/>
        <v>7</v>
      </c>
      <c r="B26" s="223"/>
      <c r="C26" s="187" t="str">
        <f t="shared" si="0"/>
        <v>Pá</v>
      </c>
      <c r="D26" s="188" t="str">
        <f t="shared" si="1"/>
        <v>P</v>
      </c>
      <c r="E26" s="97">
        <f>IF(D26="","",IF(D26="P",prichod,""))</f>
        <v>0.29166666666666669</v>
      </c>
      <c r="F26" s="98">
        <f>IF(D26="","",IF(prestavka="","",IF(D26="P",prestavka,"")))</f>
        <v>0.45833333333333331</v>
      </c>
      <c r="G26" s="98" t="s">
        <v>8</v>
      </c>
      <c r="H26" s="98">
        <f t="shared" si="2"/>
        <v>0.47916666666666663</v>
      </c>
      <c r="I26" s="99">
        <f>IF(D26="","",IF(D26="P",odchod,""))</f>
        <v>0.64583333333333337</v>
      </c>
      <c r="J26" s="102" t="str">
        <f t="shared" si="3"/>
        <v/>
      </c>
      <c r="K26" s="103"/>
      <c r="L26" s="104">
        <f t="shared" si="25"/>
        <v>0.33333333333333331</v>
      </c>
      <c r="M26" s="135"/>
      <c r="N26" s="114" t="str">
        <f t="shared" si="23"/>
        <v/>
      </c>
      <c r="O26" s="115" t="str">
        <f t="shared" si="26"/>
        <v/>
      </c>
      <c r="P26" s="87">
        <f t="shared" si="6"/>
        <v>8</v>
      </c>
      <c r="Q26" s="49" t="str">
        <f t="shared" si="7"/>
        <v/>
      </c>
      <c r="R26" s="82" t="str">
        <f t="shared" si="8"/>
        <v/>
      </c>
      <c r="S26" s="80">
        <f t="shared" si="9"/>
        <v>0.33333333333333331</v>
      </c>
      <c r="T26" s="16">
        <f t="shared" si="10"/>
        <v>7</v>
      </c>
      <c r="U26" s="16">
        <f t="shared" si="11"/>
        <v>8.5</v>
      </c>
      <c r="V26" s="16" t="str">
        <f t="shared" si="12"/>
        <v>NE</v>
      </c>
      <c r="W26" s="16">
        <f t="shared" si="24"/>
        <v>15.5</v>
      </c>
      <c r="X26" s="12">
        <f t="shared" si="27"/>
        <v>15.5</v>
      </c>
      <c r="Y26" s="1" t="str">
        <f t="shared" si="14"/>
        <v/>
      </c>
      <c r="Z26" s="1" t="s">
        <v>65</v>
      </c>
      <c r="AA26" s="1"/>
      <c r="AB26" s="1"/>
      <c r="AC26" s="92" t="s">
        <v>7</v>
      </c>
      <c r="AD26" s="93" t="s">
        <v>33</v>
      </c>
      <c r="AF26" s="188" t="str">
        <f t="shared" si="15"/>
        <v>P</v>
      </c>
      <c r="AG26" s="97">
        <f t="shared" si="16"/>
        <v>0.29166666666666669</v>
      </c>
      <c r="AH26" s="98">
        <f t="shared" si="17"/>
        <v>0.45833333333333331</v>
      </c>
      <c r="AI26" s="98" t="s">
        <v>8</v>
      </c>
      <c r="AJ26" s="98">
        <f t="shared" si="18"/>
        <v>0.47916666666666663</v>
      </c>
      <c r="AK26" s="99">
        <f t="shared" si="19"/>
        <v>0.64583333333333337</v>
      </c>
      <c r="AL26" s="102" t="str">
        <f t="shared" si="20"/>
        <v/>
      </c>
      <c r="AM26" s="103"/>
      <c r="AN26" s="104" t="str">
        <f t="shared" si="21"/>
        <v/>
      </c>
      <c r="AO26" s="135"/>
    </row>
    <row r="27" spans="1:41" ht="18.75" customHeight="1" x14ac:dyDescent="0.2">
      <c r="A27" s="222">
        <f t="shared" si="22"/>
        <v>8</v>
      </c>
      <c r="B27" s="223"/>
      <c r="C27" s="187" t="str">
        <f t="shared" si="0"/>
        <v>So</v>
      </c>
      <c r="D27" s="188" t="str">
        <f t="shared" si="1"/>
        <v/>
      </c>
      <c r="E27" s="97" t="str">
        <f>IF(D27="","",IF(D27="P",prichod,""))</f>
        <v/>
      </c>
      <c r="F27" s="98" t="str">
        <f>IF(D27="","",IF(prestavka="","",IF(D27="P",prestavka,"")))</f>
        <v/>
      </c>
      <c r="G27" s="98" t="s">
        <v>8</v>
      </c>
      <c r="H27" s="98" t="str">
        <f t="shared" si="2"/>
        <v/>
      </c>
      <c r="I27" s="99" t="str">
        <f>IF(D27="","",IF(D27="P",odchod,""))</f>
        <v/>
      </c>
      <c r="J27" s="102" t="str">
        <f t="shared" si="3"/>
        <v/>
      </c>
      <c r="K27" s="103"/>
      <c r="L27" s="104" t="str">
        <f t="shared" si="25"/>
        <v/>
      </c>
      <c r="M27" s="135"/>
      <c r="N27" s="114" t="str">
        <f t="shared" si="23"/>
        <v/>
      </c>
      <c r="O27" s="115" t="str">
        <f t="shared" si="26"/>
        <v/>
      </c>
      <c r="P27" s="87" t="str">
        <f t="shared" si="6"/>
        <v/>
      </c>
      <c r="Q27" s="49" t="str">
        <f t="shared" si="7"/>
        <v/>
      </c>
      <c r="R27" s="82" t="str">
        <f t="shared" si="8"/>
        <v/>
      </c>
      <c r="S27" s="80">
        <f t="shared" si="9"/>
        <v>0</v>
      </c>
      <c r="T27" s="16">
        <f t="shared" si="10"/>
        <v>0</v>
      </c>
      <c r="U27" s="16">
        <f t="shared" si="11"/>
        <v>0</v>
      </c>
      <c r="V27" s="16" t="str">
        <f t="shared" si="12"/>
        <v>ANO</v>
      </c>
      <c r="W27" s="16">
        <f t="shared" si="24"/>
        <v>24</v>
      </c>
      <c r="X27" s="12">
        <f t="shared" si="27"/>
        <v>32.5</v>
      </c>
      <c r="Y27" s="1" t="str">
        <f t="shared" si="14"/>
        <v/>
      </c>
      <c r="Z27" s="1" t="s">
        <v>71</v>
      </c>
      <c r="AA27" s="1"/>
      <c r="AB27" s="1"/>
      <c r="AC27" s="92" t="s">
        <v>34</v>
      </c>
      <c r="AD27" s="93" t="s">
        <v>35</v>
      </c>
      <c r="AF27" s="188" t="str">
        <f t="shared" si="15"/>
        <v>P</v>
      </c>
      <c r="AG27" s="97">
        <f t="shared" si="16"/>
        <v>0.29166666666666669</v>
      </c>
      <c r="AH27" s="98">
        <f t="shared" si="17"/>
        <v>0.45833333333333331</v>
      </c>
      <c r="AI27" s="98" t="s">
        <v>8</v>
      </c>
      <c r="AJ27" s="98">
        <f t="shared" si="18"/>
        <v>0.47916666666666663</v>
      </c>
      <c r="AK27" s="99">
        <f t="shared" si="19"/>
        <v>0.64583333333333337</v>
      </c>
      <c r="AL27" s="102" t="str">
        <f t="shared" si="20"/>
        <v/>
      </c>
      <c r="AM27" s="103"/>
      <c r="AN27" s="104" t="str">
        <f t="shared" si="21"/>
        <v/>
      </c>
      <c r="AO27" s="135"/>
    </row>
    <row r="28" spans="1:41" ht="18.75" customHeight="1" x14ac:dyDescent="0.2">
      <c r="A28" s="222">
        <f t="shared" si="22"/>
        <v>9</v>
      </c>
      <c r="B28" s="223"/>
      <c r="C28" s="187" t="str">
        <f t="shared" si="0"/>
        <v>Ne</v>
      </c>
      <c r="D28" s="188" t="str">
        <f t="shared" si="1"/>
        <v/>
      </c>
      <c r="E28" s="97" t="str">
        <f>IF(D28="","",IF(D28="P",prichod,""))</f>
        <v/>
      </c>
      <c r="F28" s="98" t="str">
        <f>IF(D28="","",IF(prestavka="","",IF(D28="P",prestavka,"")))</f>
        <v/>
      </c>
      <c r="G28" s="98" t="s">
        <v>8</v>
      </c>
      <c r="H28" s="98" t="str">
        <f t="shared" si="2"/>
        <v/>
      </c>
      <c r="I28" s="99" t="str">
        <f>IF(D28="","",IF(D28="P",odchod,""))</f>
        <v/>
      </c>
      <c r="J28" s="102" t="str">
        <f t="shared" si="3"/>
        <v/>
      </c>
      <c r="K28" s="103"/>
      <c r="L28" s="104" t="str">
        <f t="shared" si="25"/>
        <v/>
      </c>
      <c r="M28" s="135"/>
      <c r="N28" s="114" t="str">
        <f t="shared" si="23"/>
        <v/>
      </c>
      <c r="O28" s="115" t="str">
        <f t="shared" si="26"/>
        <v/>
      </c>
      <c r="P28" s="87" t="str">
        <f t="shared" si="6"/>
        <v/>
      </c>
      <c r="Q28" s="49" t="str">
        <f t="shared" si="7"/>
        <v/>
      </c>
      <c r="R28" s="82" t="str">
        <f t="shared" si="8"/>
        <v/>
      </c>
      <c r="S28" s="80">
        <f t="shared" si="9"/>
        <v>0</v>
      </c>
      <c r="T28" s="16">
        <f t="shared" si="10"/>
        <v>0</v>
      </c>
      <c r="U28" s="16">
        <f t="shared" si="11"/>
        <v>0</v>
      </c>
      <c r="V28" s="16" t="str">
        <f t="shared" si="12"/>
        <v>ANO</v>
      </c>
      <c r="W28" s="16">
        <f t="shared" si="24"/>
        <v>24</v>
      </c>
      <c r="X28" s="12">
        <f t="shared" si="27"/>
        <v>56.5</v>
      </c>
      <c r="Y28" s="1" t="str">
        <f t="shared" si="14"/>
        <v/>
      </c>
      <c r="Z28" s="1" t="s">
        <v>124</v>
      </c>
      <c r="AA28" s="1"/>
      <c r="AB28" s="1"/>
      <c r="AC28" s="92" t="s">
        <v>36</v>
      </c>
      <c r="AD28" s="93" t="s">
        <v>37</v>
      </c>
      <c r="AF28" s="188" t="str">
        <f t="shared" si="15"/>
        <v>P</v>
      </c>
      <c r="AG28" s="97">
        <f t="shared" si="16"/>
        <v>0.29166666666666669</v>
      </c>
      <c r="AH28" s="98">
        <f t="shared" si="17"/>
        <v>0.45833333333333331</v>
      </c>
      <c r="AI28" s="98" t="s">
        <v>8</v>
      </c>
      <c r="AJ28" s="98">
        <f t="shared" si="18"/>
        <v>0.47916666666666663</v>
      </c>
      <c r="AK28" s="99">
        <f t="shared" si="19"/>
        <v>0.64583333333333337</v>
      </c>
      <c r="AL28" s="102" t="str">
        <f t="shared" si="20"/>
        <v/>
      </c>
      <c r="AM28" s="103"/>
      <c r="AN28" s="104" t="str">
        <f t="shared" si="21"/>
        <v/>
      </c>
      <c r="AO28" s="135"/>
    </row>
    <row r="29" spans="1:41" ht="18.75" customHeight="1" x14ac:dyDescent="0.2">
      <c r="A29" s="222">
        <f t="shared" si="22"/>
        <v>10</v>
      </c>
      <c r="B29" s="223"/>
      <c r="C29" s="187" t="str">
        <f t="shared" si="0"/>
        <v>Po</v>
      </c>
      <c r="D29" s="188" t="str">
        <f t="shared" si="1"/>
        <v>P</v>
      </c>
      <c r="E29" s="97">
        <f>IF(D29="","",IF(D29="P",prichod,""))</f>
        <v>0.29166666666666669</v>
      </c>
      <c r="F29" s="98">
        <f>IF(D29="","",IF(prestavka="","",IF(D29="P",prestavka,"")))</f>
        <v>0.45833333333333331</v>
      </c>
      <c r="G29" s="98" t="s">
        <v>8</v>
      </c>
      <c r="H29" s="98">
        <f t="shared" si="2"/>
        <v>0.47916666666666663</v>
      </c>
      <c r="I29" s="99">
        <f>IF(D29="","",IF(D29="P",odchod,""))</f>
        <v>0.64583333333333337</v>
      </c>
      <c r="J29" s="102" t="str">
        <f t="shared" si="3"/>
        <v/>
      </c>
      <c r="K29" s="103"/>
      <c r="L29" s="104">
        <f t="shared" si="25"/>
        <v>0.33333333333333331</v>
      </c>
      <c r="M29" s="135"/>
      <c r="N29" s="114" t="str">
        <f t="shared" si="23"/>
        <v/>
      </c>
      <c r="O29" s="115" t="str">
        <f t="shared" si="26"/>
        <v/>
      </c>
      <c r="P29" s="87">
        <f t="shared" si="6"/>
        <v>8</v>
      </c>
      <c r="Q29" s="49" t="str">
        <f t="shared" si="7"/>
        <v/>
      </c>
      <c r="R29" s="82" t="str">
        <f t="shared" si="8"/>
        <v/>
      </c>
      <c r="S29" s="80">
        <f t="shared" si="9"/>
        <v>0.33333333333333331</v>
      </c>
      <c r="T29" s="16">
        <f t="shared" si="10"/>
        <v>7</v>
      </c>
      <c r="U29" s="16">
        <f t="shared" si="11"/>
        <v>8.5</v>
      </c>
      <c r="V29" s="16" t="str">
        <f t="shared" si="12"/>
        <v>NE</v>
      </c>
      <c r="W29" s="16">
        <f t="shared" si="24"/>
        <v>7</v>
      </c>
      <c r="X29" s="12">
        <f t="shared" si="27"/>
        <v>7</v>
      </c>
      <c r="Y29" s="1">
        <f t="shared" si="14"/>
        <v>56.5</v>
      </c>
      <c r="Z29" s="1" t="s">
        <v>123</v>
      </c>
      <c r="AA29" s="1"/>
      <c r="AB29" s="1"/>
      <c r="AC29" s="92" t="s">
        <v>80</v>
      </c>
      <c r="AD29" s="93" t="s">
        <v>81</v>
      </c>
      <c r="AF29" s="188" t="str">
        <f t="shared" si="15"/>
        <v>P</v>
      </c>
      <c r="AG29" s="97">
        <f t="shared" si="16"/>
        <v>0.29166666666666669</v>
      </c>
      <c r="AH29" s="98">
        <f t="shared" si="17"/>
        <v>0.45833333333333331</v>
      </c>
      <c r="AI29" s="98" t="s">
        <v>8</v>
      </c>
      <c r="AJ29" s="98">
        <f t="shared" si="18"/>
        <v>0.47916666666666663</v>
      </c>
      <c r="AK29" s="99">
        <f t="shared" si="19"/>
        <v>0.64583333333333337</v>
      </c>
      <c r="AL29" s="102" t="str">
        <f t="shared" si="20"/>
        <v/>
      </c>
      <c r="AM29" s="103"/>
      <c r="AN29" s="104" t="str">
        <f t="shared" si="21"/>
        <v/>
      </c>
      <c r="AO29" s="135"/>
    </row>
    <row r="30" spans="1:41" ht="18.75" customHeight="1" x14ac:dyDescent="0.2">
      <c r="A30" s="222">
        <f t="shared" si="22"/>
        <v>11</v>
      </c>
      <c r="B30" s="223"/>
      <c r="C30" s="187" t="str">
        <f t="shared" si="0"/>
        <v>Út</v>
      </c>
      <c r="D30" s="188" t="str">
        <f t="shared" si="1"/>
        <v>P</v>
      </c>
      <c r="E30" s="97">
        <f>IF(D30="","",IF(D30="P",prichod,""))</f>
        <v>0.29166666666666669</v>
      </c>
      <c r="F30" s="98">
        <f>IF(D30="","",IF(prestavka="","",IF(D30="P",prestavka,"")))</f>
        <v>0.45833333333333331</v>
      </c>
      <c r="G30" s="98" t="s">
        <v>8</v>
      </c>
      <c r="H30" s="98">
        <f t="shared" si="2"/>
        <v>0.47916666666666663</v>
      </c>
      <c r="I30" s="99">
        <f>IF(D30="","",IF(D30="P",odchod,""))</f>
        <v>0.64583333333333337</v>
      </c>
      <c r="J30" s="102" t="str">
        <f t="shared" si="3"/>
        <v/>
      </c>
      <c r="K30" s="103"/>
      <c r="L30" s="104">
        <f t="shared" si="25"/>
        <v>0.33333333333333331</v>
      </c>
      <c r="M30" s="135"/>
      <c r="N30" s="114" t="str">
        <f t="shared" si="23"/>
        <v/>
      </c>
      <c r="O30" s="115" t="str">
        <f t="shared" si="26"/>
        <v/>
      </c>
      <c r="P30" s="87">
        <f t="shared" si="6"/>
        <v>8</v>
      </c>
      <c r="Q30" s="49" t="str">
        <f t="shared" si="7"/>
        <v/>
      </c>
      <c r="R30" s="82" t="str">
        <f t="shared" si="8"/>
        <v/>
      </c>
      <c r="S30" s="80">
        <f t="shared" si="9"/>
        <v>0.33333333333333331</v>
      </c>
      <c r="T30" s="16">
        <f t="shared" si="10"/>
        <v>7</v>
      </c>
      <c r="U30" s="16">
        <f t="shared" si="11"/>
        <v>8.5</v>
      </c>
      <c r="V30" s="16" t="str">
        <f t="shared" si="12"/>
        <v>NE</v>
      </c>
      <c r="W30" s="16">
        <f t="shared" si="24"/>
        <v>15.5</v>
      </c>
      <c r="X30" s="12">
        <f t="shared" si="27"/>
        <v>15.5</v>
      </c>
      <c r="Y30" s="1" t="str">
        <f t="shared" si="14"/>
        <v/>
      </c>
      <c r="Z30" s="1" t="s">
        <v>67</v>
      </c>
      <c r="AA30" s="1"/>
      <c r="AB30" s="1"/>
      <c r="AC30" s="92" t="s">
        <v>9</v>
      </c>
      <c r="AD30" s="93" t="s">
        <v>38</v>
      </c>
      <c r="AF30" s="188" t="str">
        <f t="shared" si="15"/>
        <v>P</v>
      </c>
      <c r="AG30" s="97">
        <f t="shared" si="16"/>
        <v>0.29166666666666669</v>
      </c>
      <c r="AH30" s="98">
        <f t="shared" si="17"/>
        <v>0.45833333333333331</v>
      </c>
      <c r="AI30" s="98" t="s">
        <v>8</v>
      </c>
      <c r="AJ30" s="98">
        <f t="shared" si="18"/>
        <v>0.47916666666666663</v>
      </c>
      <c r="AK30" s="99">
        <f t="shared" si="19"/>
        <v>0.64583333333333337</v>
      </c>
      <c r="AL30" s="102" t="str">
        <f t="shared" si="20"/>
        <v/>
      </c>
      <c r="AM30" s="103"/>
      <c r="AN30" s="104" t="str">
        <f t="shared" si="21"/>
        <v/>
      </c>
      <c r="AO30" s="135"/>
    </row>
    <row r="31" spans="1:41" ht="18.75" customHeight="1" x14ac:dyDescent="0.2">
      <c r="A31" s="222">
        <f t="shared" si="22"/>
        <v>12</v>
      </c>
      <c r="B31" s="223"/>
      <c r="C31" s="187" t="str">
        <f t="shared" si="0"/>
        <v>St</v>
      </c>
      <c r="D31" s="188" t="str">
        <f t="shared" si="1"/>
        <v>P</v>
      </c>
      <c r="E31" s="97">
        <f>IF(D31="","",IF(D31="P",prichod,""))</f>
        <v>0.29166666666666669</v>
      </c>
      <c r="F31" s="98">
        <f>IF(D31="","",IF(prestavka="","",IF(D31="P",prestavka,"")))</f>
        <v>0.45833333333333331</v>
      </c>
      <c r="G31" s="98" t="s">
        <v>8</v>
      </c>
      <c r="H31" s="98">
        <f t="shared" si="2"/>
        <v>0.47916666666666663</v>
      </c>
      <c r="I31" s="99">
        <f>IF(D31="","",IF(D31="P",odchod,""))</f>
        <v>0.64583333333333337</v>
      </c>
      <c r="J31" s="102" t="str">
        <f t="shared" si="3"/>
        <v/>
      </c>
      <c r="K31" s="103"/>
      <c r="L31" s="104">
        <f t="shared" si="25"/>
        <v>0.33333333333333331</v>
      </c>
      <c r="M31" s="135"/>
      <c r="N31" s="114">
        <f t="shared" si="23"/>
        <v>56.5</v>
      </c>
      <c r="O31" s="115" t="str">
        <f t="shared" si="26"/>
        <v/>
      </c>
      <c r="P31" s="87">
        <f t="shared" si="6"/>
        <v>8</v>
      </c>
      <c r="Q31" s="49" t="str">
        <f t="shared" si="7"/>
        <v/>
      </c>
      <c r="R31" s="82" t="str">
        <f t="shared" si="8"/>
        <v/>
      </c>
      <c r="S31" s="80">
        <f t="shared" si="9"/>
        <v>0.33333333333333331</v>
      </c>
      <c r="T31" s="16">
        <f t="shared" si="10"/>
        <v>7</v>
      </c>
      <c r="U31" s="16">
        <f t="shared" si="11"/>
        <v>8.5</v>
      </c>
      <c r="V31" s="16" t="str">
        <f t="shared" si="12"/>
        <v>NE</v>
      </c>
      <c r="W31" s="16">
        <f t="shared" si="24"/>
        <v>15.5</v>
      </c>
      <c r="X31" s="12">
        <f t="shared" si="27"/>
        <v>15.5</v>
      </c>
      <c r="Y31" s="1" t="str">
        <f t="shared" si="14"/>
        <v/>
      </c>
      <c r="Z31" s="1" t="s">
        <v>125</v>
      </c>
      <c r="AA31" s="1"/>
      <c r="AB31" s="1"/>
      <c r="AC31" s="92" t="s">
        <v>79</v>
      </c>
      <c r="AD31" s="93" t="s">
        <v>39</v>
      </c>
      <c r="AF31" s="188" t="str">
        <f t="shared" si="15"/>
        <v>P</v>
      </c>
      <c r="AG31" s="97">
        <f t="shared" si="16"/>
        <v>0.29166666666666669</v>
      </c>
      <c r="AH31" s="98">
        <f t="shared" si="17"/>
        <v>0.45833333333333331</v>
      </c>
      <c r="AI31" s="98" t="s">
        <v>8</v>
      </c>
      <c r="AJ31" s="98">
        <f t="shared" si="18"/>
        <v>0.47916666666666663</v>
      </c>
      <c r="AK31" s="99">
        <f t="shared" si="19"/>
        <v>0.64583333333333337</v>
      </c>
      <c r="AL31" s="102" t="str">
        <f t="shared" si="20"/>
        <v/>
      </c>
      <c r="AM31" s="103"/>
      <c r="AN31" s="104" t="str">
        <f t="shared" si="21"/>
        <v/>
      </c>
      <c r="AO31" s="135"/>
    </row>
    <row r="32" spans="1:41" ht="18.75" customHeight="1" x14ac:dyDescent="0.2">
      <c r="A32" s="222">
        <f t="shared" si="22"/>
        <v>13</v>
      </c>
      <c r="B32" s="223"/>
      <c r="C32" s="187" t="str">
        <f t="shared" si="0"/>
        <v>Čt</v>
      </c>
      <c r="D32" s="188" t="str">
        <f t="shared" si="1"/>
        <v>P</v>
      </c>
      <c r="E32" s="97">
        <f>IF(D32="","",IF(D32="P",prichod,""))</f>
        <v>0.29166666666666669</v>
      </c>
      <c r="F32" s="98">
        <f>IF(D32="","",IF(prestavka="","",IF(D32="P",prestavka,"")))</f>
        <v>0.45833333333333331</v>
      </c>
      <c r="G32" s="98" t="s">
        <v>8</v>
      </c>
      <c r="H32" s="98">
        <f t="shared" si="2"/>
        <v>0.47916666666666663</v>
      </c>
      <c r="I32" s="99">
        <f>IF(D32="","",IF(D32="P",odchod,""))</f>
        <v>0.64583333333333337</v>
      </c>
      <c r="J32" s="102" t="str">
        <f t="shared" si="3"/>
        <v/>
      </c>
      <c r="K32" s="103"/>
      <c r="L32" s="104">
        <f t="shared" si="25"/>
        <v>0.33333333333333331</v>
      </c>
      <c r="M32" s="135"/>
      <c r="N32" s="114" t="str">
        <f t="shared" si="23"/>
        <v/>
      </c>
      <c r="O32" s="115" t="str">
        <f t="shared" si="26"/>
        <v/>
      </c>
      <c r="P32" s="87">
        <f t="shared" si="6"/>
        <v>8</v>
      </c>
      <c r="Q32" s="49" t="str">
        <f t="shared" si="7"/>
        <v/>
      </c>
      <c r="R32" s="82" t="str">
        <f t="shared" si="8"/>
        <v/>
      </c>
      <c r="S32" s="80">
        <f t="shared" si="9"/>
        <v>0.33333333333333331</v>
      </c>
      <c r="T32" s="16">
        <f t="shared" si="10"/>
        <v>7</v>
      </c>
      <c r="U32" s="16">
        <f t="shared" si="11"/>
        <v>8.5</v>
      </c>
      <c r="V32" s="16" t="str">
        <f t="shared" si="12"/>
        <v>NE</v>
      </c>
      <c r="W32" s="16">
        <f t="shared" si="24"/>
        <v>15.5</v>
      </c>
      <c r="X32" s="12">
        <f t="shared" si="27"/>
        <v>15.5</v>
      </c>
      <c r="Y32" s="1" t="str">
        <f t="shared" si="14"/>
        <v/>
      </c>
      <c r="Z32" s="1" t="s">
        <v>75</v>
      </c>
      <c r="AA32" s="1"/>
      <c r="AB32" s="1"/>
      <c r="AC32" s="92" t="s">
        <v>40</v>
      </c>
      <c r="AD32" s="93" t="s">
        <v>41</v>
      </c>
      <c r="AF32" s="188" t="str">
        <f t="shared" si="15"/>
        <v>P</v>
      </c>
      <c r="AG32" s="97">
        <f t="shared" si="16"/>
        <v>0.29166666666666669</v>
      </c>
      <c r="AH32" s="98">
        <f t="shared" si="17"/>
        <v>0.45833333333333331</v>
      </c>
      <c r="AI32" s="98" t="s">
        <v>8</v>
      </c>
      <c r="AJ32" s="98">
        <f t="shared" si="18"/>
        <v>0.47916666666666663</v>
      </c>
      <c r="AK32" s="99">
        <f t="shared" si="19"/>
        <v>0.64583333333333337</v>
      </c>
      <c r="AL32" s="102" t="str">
        <f t="shared" si="20"/>
        <v/>
      </c>
      <c r="AM32" s="103"/>
      <c r="AN32" s="104" t="str">
        <f t="shared" si="21"/>
        <v/>
      </c>
      <c r="AO32" s="135"/>
    </row>
    <row r="33" spans="1:41" ht="18.75" customHeight="1" x14ac:dyDescent="0.2">
      <c r="A33" s="222">
        <f t="shared" si="22"/>
        <v>14</v>
      </c>
      <c r="B33" s="223"/>
      <c r="C33" s="187" t="str">
        <f t="shared" si="0"/>
        <v>Pá</v>
      </c>
      <c r="D33" s="188" t="str">
        <f t="shared" si="1"/>
        <v>P</v>
      </c>
      <c r="E33" s="97">
        <f>IF(D33="","",IF(D33="P",prichod,""))</f>
        <v>0.29166666666666669</v>
      </c>
      <c r="F33" s="98">
        <f>IF(D33="","",IF(prestavka="","",IF(D33="P",prestavka,"")))</f>
        <v>0.45833333333333331</v>
      </c>
      <c r="G33" s="98" t="s">
        <v>8</v>
      </c>
      <c r="H33" s="98">
        <f t="shared" si="2"/>
        <v>0.47916666666666663</v>
      </c>
      <c r="I33" s="99">
        <f>IF(D33="","",IF(D33="P",odchod,""))</f>
        <v>0.64583333333333337</v>
      </c>
      <c r="J33" s="102" t="str">
        <f t="shared" si="3"/>
        <v/>
      </c>
      <c r="K33" s="103"/>
      <c r="L33" s="104">
        <f t="shared" si="25"/>
        <v>0.33333333333333331</v>
      </c>
      <c r="M33" s="135"/>
      <c r="N33" s="114" t="str">
        <f t="shared" si="23"/>
        <v/>
      </c>
      <c r="O33" s="115" t="str">
        <f t="shared" si="26"/>
        <v/>
      </c>
      <c r="P33" s="87">
        <f t="shared" si="6"/>
        <v>8</v>
      </c>
      <c r="Q33" s="49" t="str">
        <f t="shared" si="7"/>
        <v/>
      </c>
      <c r="R33" s="82" t="str">
        <f t="shared" si="8"/>
        <v/>
      </c>
      <c r="S33" s="80">
        <f t="shared" si="9"/>
        <v>0.33333333333333331</v>
      </c>
      <c r="T33" s="16">
        <f t="shared" si="10"/>
        <v>7</v>
      </c>
      <c r="U33" s="16">
        <f t="shared" si="11"/>
        <v>8.5</v>
      </c>
      <c r="V33" s="16" t="str">
        <f t="shared" si="12"/>
        <v>NE</v>
      </c>
      <c r="W33" s="16">
        <f t="shared" si="24"/>
        <v>15.5</v>
      </c>
      <c r="X33" s="12">
        <f t="shared" si="27"/>
        <v>15.5</v>
      </c>
      <c r="Y33" s="1" t="str">
        <f t="shared" si="14"/>
        <v/>
      </c>
      <c r="Z33" s="1" t="s">
        <v>126</v>
      </c>
      <c r="AA33" s="1"/>
      <c r="AB33" s="1"/>
      <c r="AC33" s="92" t="s">
        <v>10</v>
      </c>
      <c r="AD33" s="94" t="s">
        <v>42</v>
      </c>
      <c r="AF33" s="188" t="str">
        <f t="shared" si="15"/>
        <v>P</v>
      </c>
      <c r="AG33" s="97">
        <f t="shared" si="16"/>
        <v>0.29166666666666669</v>
      </c>
      <c r="AH33" s="98">
        <f t="shared" si="17"/>
        <v>0.45833333333333331</v>
      </c>
      <c r="AI33" s="98" t="s">
        <v>8</v>
      </c>
      <c r="AJ33" s="98">
        <f t="shared" si="18"/>
        <v>0.47916666666666663</v>
      </c>
      <c r="AK33" s="99">
        <f t="shared" si="19"/>
        <v>0.64583333333333337</v>
      </c>
      <c r="AL33" s="102" t="str">
        <f t="shared" si="20"/>
        <v/>
      </c>
      <c r="AM33" s="103"/>
      <c r="AN33" s="104" t="str">
        <f t="shared" si="21"/>
        <v/>
      </c>
      <c r="AO33" s="135"/>
    </row>
    <row r="34" spans="1:41" ht="18.75" customHeight="1" x14ac:dyDescent="0.2">
      <c r="A34" s="222">
        <f t="shared" si="22"/>
        <v>15</v>
      </c>
      <c r="B34" s="223"/>
      <c r="C34" s="187" t="str">
        <f t="shared" si="0"/>
        <v>So</v>
      </c>
      <c r="D34" s="188" t="str">
        <f t="shared" si="1"/>
        <v/>
      </c>
      <c r="E34" s="97" t="str">
        <f>IF(D34="","",IF(D34="P",prichod,""))</f>
        <v/>
      </c>
      <c r="F34" s="98" t="str">
        <f>IF(D34="","",IF(prestavka="","",IF(D34="P",prestavka,"")))</f>
        <v/>
      </c>
      <c r="G34" s="98" t="s">
        <v>8</v>
      </c>
      <c r="H34" s="98" t="str">
        <f t="shared" si="2"/>
        <v/>
      </c>
      <c r="I34" s="99" t="str">
        <f>IF(D34="","",IF(D34="P",odchod,""))</f>
        <v/>
      </c>
      <c r="J34" s="102" t="str">
        <f t="shared" si="3"/>
        <v/>
      </c>
      <c r="K34" s="103"/>
      <c r="L34" s="104" t="str">
        <f t="shared" si="25"/>
        <v/>
      </c>
      <c r="M34" s="135"/>
      <c r="N34" s="114" t="str">
        <f t="shared" si="23"/>
        <v/>
      </c>
      <c r="O34" s="115" t="str">
        <f t="shared" si="26"/>
        <v/>
      </c>
      <c r="P34" s="87" t="str">
        <f t="shared" si="6"/>
        <v/>
      </c>
      <c r="Q34" s="49" t="str">
        <f t="shared" si="7"/>
        <v/>
      </c>
      <c r="R34" s="82" t="str">
        <f t="shared" si="8"/>
        <v/>
      </c>
      <c r="S34" s="80">
        <f t="shared" si="9"/>
        <v>0</v>
      </c>
      <c r="T34" s="16">
        <f t="shared" si="10"/>
        <v>0</v>
      </c>
      <c r="U34" s="16">
        <f t="shared" si="11"/>
        <v>0</v>
      </c>
      <c r="V34" s="16" t="str">
        <f t="shared" si="12"/>
        <v>ANO</v>
      </c>
      <c r="W34" s="16">
        <f t="shared" si="24"/>
        <v>24</v>
      </c>
      <c r="X34" s="12">
        <f t="shared" si="27"/>
        <v>32.5</v>
      </c>
      <c r="Y34" s="1" t="str">
        <f t="shared" si="14"/>
        <v/>
      </c>
      <c r="Z34" s="1" t="s">
        <v>127</v>
      </c>
      <c r="AA34" s="1"/>
      <c r="AB34" s="1"/>
      <c r="AC34" s="92" t="s">
        <v>43</v>
      </c>
      <c r="AD34" s="94" t="s">
        <v>44</v>
      </c>
      <c r="AF34" s="188" t="str">
        <f t="shared" si="15"/>
        <v>P</v>
      </c>
      <c r="AG34" s="97">
        <f t="shared" si="16"/>
        <v>0.29166666666666669</v>
      </c>
      <c r="AH34" s="98">
        <f t="shared" si="17"/>
        <v>0.45833333333333331</v>
      </c>
      <c r="AI34" s="98" t="s">
        <v>8</v>
      </c>
      <c r="AJ34" s="98">
        <f t="shared" si="18"/>
        <v>0.47916666666666663</v>
      </c>
      <c r="AK34" s="99">
        <f t="shared" si="19"/>
        <v>0.64583333333333337</v>
      </c>
      <c r="AL34" s="102" t="str">
        <f t="shared" si="20"/>
        <v/>
      </c>
      <c r="AM34" s="103"/>
      <c r="AN34" s="104" t="str">
        <f t="shared" si="21"/>
        <v/>
      </c>
      <c r="AO34" s="135"/>
    </row>
    <row r="35" spans="1:41" ht="18.75" customHeight="1" x14ac:dyDescent="0.2">
      <c r="A35" s="222">
        <f t="shared" si="22"/>
        <v>16</v>
      </c>
      <c r="B35" s="223"/>
      <c r="C35" s="187" t="str">
        <f t="shared" si="0"/>
        <v>Ne</v>
      </c>
      <c r="D35" s="188" t="str">
        <f t="shared" si="1"/>
        <v/>
      </c>
      <c r="E35" s="97" t="str">
        <f>IF(D35="","",IF(D35="P",prichod,""))</f>
        <v/>
      </c>
      <c r="F35" s="98" t="str">
        <f>IF(D35="","",IF(prestavka="","",IF(D35="P",prestavka,"")))</f>
        <v/>
      </c>
      <c r="G35" s="98" t="s">
        <v>8</v>
      </c>
      <c r="H35" s="98" t="str">
        <f t="shared" si="2"/>
        <v/>
      </c>
      <c r="I35" s="99" t="str">
        <f>IF(D35="","",IF(D35="P",odchod,""))</f>
        <v/>
      </c>
      <c r="J35" s="102" t="str">
        <f t="shared" si="3"/>
        <v/>
      </c>
      <c r="K35" s="103"/>
      <c r="L35" s="104" t="str">
        <f t="shared" si="25"/>
        <v/>
      </c>
      <c r="M35" s="135"/>
      <c r="N35" s="114" t="str">
        <f t="shared" si="23"/>
        <v/>
      </c>
      <c r="O35" s="115" t="str">
        <f t="shared" si="26"/>
        <v/>
      </c>
      <c r="P35" s="87" t="str">
        <f t="shared" si="6"/>
        <v/>
      </c>
      <c r="Q35" s="49" t="str">
        <f t="shared" si="7"/>
        <v/>
      </c>
      <c r="R35" s="82" t="str">
        <f t="shared" si="8"/>
        <v/>
      </c>
      <c r="S35" s="80">
        <f t="shared" si="9"/>
        <v>0</v>
      </c>
      <c r="T35" s="16">
        <f t="shared" si="10"/>
        <v>0</v>
      </c>
      <c r="U35" s="16">
        <f t="shared" si="11"/>
        <v>0</v>
      </c>
      <c r="V35" s="16" t="str">
        <f t="shared" si="12"/>
        <v>ANO</v>
      </c>
      <c r="W35" s="16">
        <f t="shared" si="24"/>
        <v>24</v>
      </c>
      <c r="X35" s="12">
        <f t="shared" si="27"/>
        <v>56.5</v>
      </c>
      <c r="Y35" s="1" t="str">
        <f t="shared" si="14"/>
        <v/>
      </c>
      <c r="Z35" s="1"/>
      <c r="AA35" s="1"/>
      <c r="AB35" s="1"/>
      <c r="AC35" s="92" t="s">
        <v>11</v>
      </c>
      <c r="AD35" s="94" t="s">
        <v>45</v>
      </c>
      <c r="AF35" s="188" t="str">
        <f t="shared" si="15"/>
        <v>P</v>
      </c>
      <c r="AG35" s="97">
        <f t="shared" si="16"/>
        <v>0.29166666666666669</v>
      </c>
      <c r="AH35" s="98">
        <f t="shared" si="17"/>
        <v>0.45833333333333331</v>
      </c>
      <c r="AI35" s="98" t="s">
        <v>8</v>
      </c>
      <c r="AJ35" s="98">
        <f t="shared" si="18"/>
        <v>0.47916666666666663</v>
      </c>
      <c r="AK35" s="99">
        <f t="shared" si="19"/>
        <v>0.64583333333333337</v>
      </c>
      <c r="AL35" s="102" t="str">
        <f t="shared" si="20"/>
        <v/>
      </c>
      <c r="AM35" s="103"/>
      <c r="AN35" s="104" t="str">
        <f t="shared" si="21"/>
        <v/>
      </c>
      <c r="AO35" s="135"/>
    </row>
    <row r="36" spans="1:41" ht="18.75" customHeight="1" x14ac:dyDescent="0.2">
      <c r="A36" s="222">
        <f t="shared" si="22"/>
        <v>17</v>
      </c>
      <c r="B36" s="223"/>
      <c r="C36" s="187" t="str">
        <f t="shared" si="0"/>
        <v>Po</v>
      </c>
      <c r="D36" s="188" t="str">
        <f t="shared" si="1"/>
        <v>P</v>
      </c>
      <c r="E36" s="97">
        <f>IF(D36="","",IF(D36="P",prichod,""))</f>
        <v>0.29166666666666669</v>
      </c>
      <c r="F36" s="98">
        <f>IF(D36="","",IF(prestavka="","",IF(D36="P",prestavka,"")))</f>
        <v>0.45833333333333331</v>
      </c>
      <c r="G36" s="98" t="s">
        <v>8</v>
      </c>
      <c r="H36" s="98">
        <f t="shared" si="2"/>
        <v>0.47916666666666663</v>
      </c>
      <c r="I36" s="99">
        <f>IF(D36="","",IF(D36="P",odchod,""))</f>
        <v>0.64583333333333337</v>
      </c>
      <c r="J36" s="102" t="str">
        <f t="shared" si="3"/>
        <v/>
      </c>
      <c r="K36" s="103"/>
      <c r="L36" s="104">
        <f t="shared" si="25"/>
        <v>0.33333333333333331</v>
      </c>
      <c r="M36" s="135"/>
      <c r="N36" s="114" t="str">
        <f t="shared" si="23"/>
        <v/>
      </c>
      <c r="O36" s="115" t="str">
        <f t="shared" si="26"/>
        <v/>
      </c>
      <c r="P36" s="87">
        <f t="shared" si="6"/>
        <v>8</v>
      </c>
      <c r="Q36" s="49" t="str">
        <f t="shared" si="7"/>
        <v/>
      </c>
      <c r="R36" s="82" t="str">
        <f t="shared" si="8"/>
        <v/>
      </c>
      <c r="S36" s="80">
        <f t="shared" si="9"/>
        <v>0.33333333333333331</v>
      </c>
      <c r="T36" s="16">
        <f t="shared" si="10"/>
        <v>7</v>
      </c>
      <c r="U36" s="16">
        <f t="shared" si="11"/>
        <v>8.5</v>
      </c>
      <c r="V36" s="16" t="str">
        <f t="shared" si="12"/>
        <v>NE</v>
      </c>
      <c r="W36" s="16">
        <f t="shared" si="24"/>
        <v>7</v>
      </c>
      <c r="X36" s="12">
        <f t="shared" si="27"/>
        <v>7</v>
      </c>
      <c r="Y36" s="1">
        <f t="shared" si="14"/>
        <v>56.5</v>
      </c>
      <c r="Z36" s="1" t="s">
        <v>68</v>
      </c>
      <c r="AA36" s="1"/>
      <c r="AB36" s="1"/>
      <c r="AC36" s="92" t="s">
        <v>82</v>
      </c>
      <c r="AD36" s="94" t="s">
        <v>83</v>
      </c>
      <c r="AF36" s="188" t="str">
        <f t="shared" si="15"/>
        <v>P</v>
      </c>
      <c r="AG36" s="97">
        <f t="shared" si="16"/>
        <v>0.29166666666666669</v>
      </c>
      <c r="AH36" s="98">
        <f t="shared" si="17"/>
        <v>0.45833333333333331</v>
      </c>
      <c r="AI36" s="98" t="s">
        <v>8</v>
      </c>
      <c r="AJ36" s="98">
        <f t="shared" si="18"/>
        <v>0.47916666666666663</v>
      </c>
      <c r="AK36" s="99">
        <f t="shared" si="19"/>
        <v>0.64583333333333337</v>
      </c>
      <c r="AL36" s="102" t="str">
        <f t="shared" si="20"/>
        <v/>
      </c>
      <c r="AM36" s="103"/>
      <c r="AN36" s="104" t="str">
        <f t="shared" si="21"/>
        <v/>
      </c>
      <c r="AO36" s="135"/>
    </row>
    <row r="37" spans="1:41" ht="18.75" customHeight="1" x14ac:dyDescent="0.2">
      <c r="A37" s="222">
        <f t="shared" si="22"/>
        <v>18</v>
      </c>
      <c r="B37" s="223"/>
      <c r="C37" s="187" t="str">
        <f t="shared" si="0"/>
        <v>Út</v>
      </c>
      <c r="D37" s="188" t="str">
        <f t="shared" si="1"/>
        <v>P</v>
      </c>
      <c r="E37" s="97">
        <f>IF(D37="","",IF(D37="P",prichod,""))</f>
        <v>0.29166666666666669</v>
      </c>
      <c r="F37" s="98">
        <f>IF(D37="","",IF(prestavka="","",IF(D37="P",prestavka,"")))</f>
        <v>0.45833333333333331</v>
      </c>
      <c r="G37" s="98" t="s">
        <v>8</v>
      </c>
      <c r="H37" s="98">
        <f t="shared" si="2"/>
        <v>0.47916666666666663</v>
      </c>
      <c r="I37" s="99">
        <f>IF(D37="","",IF(D37="P",odchod,""))</f>
        <v>0.64583333333333337</v>
      </c>
      <c r="J37" s="102" t="str">
        <f t="shared" si="3"/>
        <v/>
      </c>
      <c r="K37" s="103"/>
      <c r="L37" s="104">
        <f t="shared" si="25"/>
        <v>0.33333333333333331</v>
      </c>
      <c r="M37" s="135"/>
      <c r="N37" s="114" t="str">
        <f t="shared" si="23"/>
        <v/>
      </c>
      <c r="O37" s="115" t="str">
        <f t="shared" si="26"/>
        <v/>
      </c>
      <c r="P37" s="87">
        <f t="shared" si="6"/>
        <v>8</v>
      </c>
      <c r="Q37" s="49" t="str">
        <f t="shared" si="7"/>
        <v/>
      </c>
      <c r="R37" s="82" t="str">
        <f t="shared" si="8"/>
        <v/>
      </c>
      <c r="S37" s="80">
        <f t="shared" si="9"/>
        <v>0.33333333333333331</v>
      </c>
      <c r="T37" s="16">
        <f t="shared" si="10"/>
        <v>7</v>
      </c>
      <c r="U37" s="16">
        <f t="shared" si="11"/>
        <v>8.5</v>
      </c>
      <c r="V37" s="16" t="str">
        <f t="shared" si="12"/>
        <v>NE</v>
      </c>
      <c r="W37" s="16">
        <f t="shared" si="24"/>
        <v>15.5</v>
      </c>
      <c r="X37" s="12">
        <f t="shared" si="27"/>
        <v>15.5</v>
      </c>
      <c r="Y37" s="1" t="str">
        <f t="shared" si="14"/>
        <v/>
      </c>
      <c r="Z37" s="1" t="s">
        <v>69</v>
      </c>
      <c r="AA37" s="1"/>
      <c r="AB37" s="1"/>
      <c r="AC37" s="92" t="s">
        <v>12</v>
      </c>
      <c r="AD37" s="94" t="s">
        <v>46</v>
      </c>
      <c r="AF37" s="188" t="str">
        <f t="shared" si="15"/>
        <v>P</v>
      </c>
      <c r="AG37" s="97">
        <f t="shared" si="16"/>
        <v>0.29166666666666669</v>
      </c>
      <c r="AH37" s="98">
        <f t="shared" si="17"/>
        <v>0.45833333333333331</v>
      </c>
      <c r="AI37" s="98" t="s">
        <v>8</v>
      </c>
      <c r="AJ37" s="98">
        <f t="shared" si="18"/>
        <v>0.47916666666666663</v>
      </c>
      <c r="AK37" s="99">
        <f t="shared" si="19"/>
        <v>0.64583333333333337</v>
      </c>
      <c r="AL37" s="102" t="str">
        <f t="shared" si="20"/>
        <v/>
      </c>
      <c r="AM37" s="103"/>
      <c r="AN37" s="104" t="str">
        <f t="shared" si="21"/>
        <v/>
      </c>
      <c r="AO37" s="135"/>
    </row>
    <row r="38" spans="1:41" ht="18.75" customHeight="1" thickBot="1" x14ac:dyDescent="0.25">
      <c r="A38" s="222">
        <f t="shared" si="22"/>
        <v>19</v>
      </c>
      <c r="B38" s="223"/>
      <c r="C38" s="187" t="str">
        <f t="shared" si="0"/>
        <v>St</v>
      </c>
      <c r="D38" s="188" t="str">
        <f t="shared" si="1"/>
        <v>P</v>
      </c>
      <c r="E38" s="97">
        <f>IF(D38="","",IF(D38="P",prichod,""))</f>
        <v>0.29166666666666669</v>
      </c>
      <c r="F38" s="98">
        <f>IF(D38="","",IF(prestavka="","",IF(D38="P",prestavka,"")))</f>
        <v>0.45833333333333331</v>
      </c>
      <c r="G38" s="98" t="s">
        <v>8</v>
      </c>
      <c r="H38" s="98">
        <f t="shared" si="2"/>
        <v>0.47916666666666663</v>
      </c>
      <c r="I38" s="99">
        <f>IF(D38="","",IF(D38="P",odchod,""))</f>
        <v>0.64583333333333337</v>
      </c>
      <c r="J38" s="102" t="str">
        <f t="shared" si="3"/>
        <v/>
      </c>
      <c r="K38" s="103"/>
      <c r="L38" s="104">
        <f t="shared" si="25"/>
        <v>0.33333333333333331</v>
      </c>
      <c r="M38" s="135"/>
      <c r="N38" s="114">
        <f t="shared" si="23"/>
        <v>56.5</v>
      </c>
      <c r="O38" s="115" t="str">
        <f t="shared" si="26"/>
        <v/>
      </c>
      <c r="P38" s="87">
        <f t="shared" si="6"/>
        <v>8</v>
      </c>
      <c r="Q38" s="49" t="str">
        <f t="shared" si="7"/>
        <v/>
      </c>
      <c r="R38" s="82" t="str">
        <f t="shared" si="8"/>
        <v/>
      </c>
      <c r="S38" s="80">
        <f t="shared" si="9"/>
        <v>0.33333333333333331</v>
      </c>
      <c r="T38" s="16">
        <f t="shared" si="10"/>
        <v>7</v>
      </c>
      <c r="U38" s="16">
        <f t="shared" si="11"/>
        <v>8.5</v>
      </c>
      <c r="V38" s="16" t="str">
        <f t="shared" si="12"/>
        <v>NE</v>
      </c>
      <c r="W38" s="16">
        <f t="shared" si="24"/>
        <v>15.5</v>
      </c>
      <c r="X38" s="12">
        <f t="shared" si="27"/>
        <v>15.5</v>
      </c>
      <c r="Y38" s="1" t="str">
        <f t="shared" si="14"/>
        <v/>
      </c>
      <c r="Z38" s="1"/>
      <c r="AA38" s="1"/>
      <c r="AB38" s="1"/>
      <c r="AC38" s="95" t="s">
        <v>47</v>
      </c>
      <c r="AD38" s="96" t="s">
        <v>48</v>
      </c>
      <c r="AF38" s="188" t="str">
        <f t="shared" si="15"/>
        <v>P</v>
      </c>
      <c r="AG38" s="97">
        <f t="shared" si="16"/>
        <v>0.29166666666666669</v>
      </c>
      <c r="AH38" s="98">
        <f t="shared" si="17"/>
        <v>0.45833333333333331</v>
      </c>
      <c r="AI38" s="98" t="s">
        <v>8</v>
      </c>
      <c r="AJ38" s="98">
        <f t="shared" si="18"/>
        <v>0.47916666666666663</v>
      </c>
      <c r="AK38" s="99">
        <f t="shared" si="19"/>
        <v>0.64583333333333337</v>
      </c>
      <c r="AL38" s="102" t="str">
        <f t="shared" si="20"/>
        <v/>
      </c>
      <c r="AM38" s="103"/>
      <c r="AN38" s="104" t="str">
        <f t="shared" si="21"/>
        <v/>
      </c>
      <c r="AO38" s="135"/>
    </row>
    <row r="39" spans="1:41" ht="18.75" customHeight="1" x14ac:dyDescent="0.2">
      <c r="A39" s="222">
        <f t="shared" si="22"/>
        <v>20</v>
      </c>
      <c r="B39" s="223"/>
      <c r="C39" s="187" t="str">
        <f t="shared" si="0"/>
        <v>Čt</v>
      </c>
      <c r="D39" s="188" t="str">
        <f t="shared" si="1"/>
        <v>P</v>
      </c>
      <c r="E39" s="97">
        <f>IF(D39="","",IF(D39="P",prichod,""))</f>
        <v>0.29166666666666669</v>
      </c>
      <c r="F39" s="98">
        <f>IF(D39="","",IF(prestavka="","",IF(D39="P",prestavka,"")))</f>
        <v>0.45833333333333331</v>
      </c>
      <c r="G39" s="98" t="s">
        <v>8</v>
      </c>
      <c r="H39" s="98">
        <f t="shared" si="2"/>
        <v>0.47916666666666663</v>
      </c>
      <c r="I39" s="99">
        <f>IF(D39="","",IF(D39="P",odchod,""))</f>
        <v>0.64583333333333337</v>
      </c>
      <c r="J39" s="102" t="str">
        <f t="shared" si="3"/>
        <v/>
      </c>
      <c r="K39" s="103"/>
      <c r="L39" s="104">
        <f t="shared" si="25"/>
        <v>0.33333333333333331</v>
      </c>
      <c r="M39" s="135"/>
      <c r="N39" s="114" t="str">
        <f t="shared" si="23"/>
        <v/>
      </c>
      <c r="O39" s="115" t="str">
        <f t="shared" si="26"/>
        <v/>
      </c>
      <c r="P39" s="87">
        <f t="shared" si="6"/>
        <v>8</v>
      </c>
      <c r="Q39" s="49" t="str">
        <f t="shared" si="7"/>
        <v/>
      </c>
      <c r="R39" s="82" t="str">
        <f t="shared" si="8"/>
        <v/>
      </c>
      <c r="S39" s="80">
        <f t="shared" si="9"/>
        <v>0.33333333333333331</v>
      </c>
      <c r="T39" s="16">
        <f t="shared" si="10"/>
        <v>7</v>
      </c>
      <c r="U39" s="16">
        <f t="shared" si="11"/>
        <v>8.5</v>
      </c>
      <c r="V39" s="16" t="str">
        <f t="shared" si="12"/>
        <v>NE</v>
      </c>
      <c r="W39" s="16">
        <f t="shared" si="24"/>
        <v>15.5</v>
      </c>
      <c r="X39" s="12">
        <f t="shared" si="27"/>
        <v>15.5</v>
      </c>
      <c r="Y39" s="1" t="str">
        <f t="shared" si="14"/>
        <v/>
      </c>
      <c r="Z39" s="1"/>
      <c r="AA39" s="1"/>
      <c r="AB39" s="1"/>
      <c r="AC39" s="1"/>
      <c r="AF39" s="188" t="str">
        <f t="shared" si="15"/>
        <v/>
      </c>
      <c r="AG39" s="97" t="str">
        <f t="shared" si="16"/>
        <v/>
      </c>
      <c r="AH39" s="98" t="str">
        <f t="shared" si="17"/>
        <v/>
      </c>
      <c r="AI39" s="98" t="s">
        <v>8</v>
      </c>
      <c r="AJ39" s="98" t="str">
        <f t="shared" si="18"/>
        <v/>
      </c>
      <c r="AK39" s="99" t="str">
        <f t="shared" si="19"/>
        <v/>
      </c>
      <c r="AL39" s="102" t="str">
        <f t="shared" si="20"/>
        <v/>
      </c>
      <c r="AM39" s="103"/>
      <c r="AN39" s="104" t="str">
        <f t="shared" si="21"/>
        <v/>
      </c>
      <c r="AO39" s="135"/>
    </row>
    <row r="40" spans="1:41" ht="18.75" customHeight="1" x14ac:dyDescent="0.2">
      <c r="A40" s="222">
        <f t="shared" si="22"/>
        <v>21</v>
      </c>
      <c r="B40" s="223"/>
      <c r="C40" s="187" t="str">
        <f t="shared" si="0"/>
        <v>Pá</v>
      </c>
      <c r="D40" s="188" t="str">
        <f t="shared" si="1"/>
        <v>P</v>
      </c>
      <c r="E40" s="97">
        <f>IF(D40="","",IF(D40="P",prichod,""))</f>
        <v>0.29166666666666669</v>
      </c>
      <c r="F40" s="98">
        <f>IF(D40="","",IF(prestavka="","",IF(D40="P",prestavka,"")))</f>
        <v>0.45833333333333331</v>
      </c>
      <c r="G40" s="98" t="s">
        <v>8</v>
      </c>
      <c r="H40" s="98">
        <f t="shared" si="2"/>
        <v>0.47916666666666663</v>
      </c>
      <c r="I40" s="99">
        <f>IF(D40="","",IF(D40="P",odchod,""))</f>
        <v>0.64583333333333337</v>
      </c>
      <c r="J40" s="102" t="str">
        <f t="shared" si="3"/>
        <v/>
      </c>
      <c r="K40" s="103"/>
      <c r="L40" s="104">
        <f t="shared" si="25"/>
        <v>0.33333333333333331</v>
      </c>
      <c r="M40" s="135"/>
      <c r="N40" s="114" t="str">
        <f t="shared" si="23"/>
        <v/>
      </c>
      <c r="O40" s="115" t="str">
        <f t="shared" si="26"/>
        <v/>
      </c>
      <c r="P40" s="87">
        <f t="shared" si="6"/>
        <v>8</v>
      </c>
      <c r="Q40" s="49" t="str">
        <f t="shared" si="7"/>
        <v/>
      </c>
      <c r="R40" s="82" t="str">
        <f t="shared" si="8"/>
        <v/>
      </c>
      <c r="S40" s="80">
        <f t="shared" si="9"/>
        <v>0.33333333333333331</v>
      </c>
      <c r="T40" s="16">
        <f t="shared" si="10"/>
        <v>7</v>
      </c>
      <c r="U40" s="16">
        <f t="shared" si="11"/>
        <v>8.5</v>
      </c>
      <c r="V40" s="16" t="str">
        <f t="shared" si="12"/>
        <v>NE</v>
      </c>
      <c r="W40" s="16">
        <f t="shared" si="24"/>
        <v>15.5</v>
      </c>
      <c r="X40" s="12">
        <f t="shared" si="27"/>
        <v>15.5</v>
      </c>
      <c r="Y40" s="1" t="str">
        <f t="shared" si="14"/>
        <v/>
      </c>
      <c r="Z40" s="1"/>
      <c r="AA40" s="1"/>
      <c r="AB40" s="1"/>
      <c r="AC40" s="1"/>
      <c r="AF40" s="188" t="str">
        <f t="shared" si="15"/>
        <v/>
      </c>
      <c r="AG40" s="97" t="str">
        <f t="shared" si="16"/>
        <v/>
      </c>
      <c r="AH40" s="98" t="str">
        <f t="shared" si="17"/>
        <v/>
      </c>
      <c r="AI40" s="98" t="s">
        <v>8</v>
      </c>
      <c r="AJ40" s="98" t="str">
        <f t="shared" si="18"/>
        <v/>
      </c>
      <c r="AK40" s="99" t="str">
        <f t="shared" si="19"/>
        <v/>
      </c>
      <c r="AL40" s="102" t="str">
        <f t="shared" si="20"/>
        <v/>
      </c>
      <c r="AM40" s="103"/>
      <c r="AN40" s="104" t="str">
        <f t="shared" si="21"/>
        <v/>
      </c>
      <c r="AO40" s="135"/>
    </row>
    <row r="41" spans="1:41" ht="18.75" customHeight="1" x14ac:dyDescent="0.2">
      <c r="A41" s="222">
        <f t="shared" si="22"/>
        <v>22</v>
      </c>
      <c r="B41" s="223"/>
      <c r="C41" s="187" t="str">
        <f t="shared" si="0"/>
        <v>So</v>
      </c>
      <c r="D41" s="188" t="str">
        <f t="shared" si="1"/>
        <v/>
      </c>
      <c r="E41" s="97" t="str">
        <f>IF(D41="","",IF(D41="P",prichod,""))</f>
        <v/>
      </c>
      <c r="F41" s="98" t="str">
        <f>IF(D41="","",IF(prestavka="","",IF(D41="P",prestavka,"")))</f>
        <v/>
      </c>
      <c r="G41" s="98" t="s">
        <v>8</v>
      </c>
      <c r="H41" s="98" t="str">
        <f t="shared" si="2"/>
        <v/>
      </c>
      <c r="I41" s="99" t="str">
        <f>IF(D41="","",IF(D41="P",odchod,""))</f>
        <v/>
      </c>
      <c r="J41" s="102" t="str">
        <f t="shared" si="3"/>
        <v/>
      </c>
      <c r="K41" s="103"/>
      <c r="L41" s="104" t="str">
        <f t="shared" si="25"/>
        <v/>
      </c>
      <c r="M41" s="135"/>
      <c r="N41" s="114" t="str">
        <f t="shared" si="23"/>
        <v/>
      </c>
      <c r="O41" s="115" t="str">
        <f t="shared" si="26"/>
        <v/>
      </c>
      <c r="P41" s="87" t="str">
        <f t="shared" si="6"/>
        <v/>
      </c>
      <c r="Q41" s="49" t="str">
        <f t="shared" si="7"/>
        <v/>
      </c>
      <c r="R41" s="82" t="str">
        <f t="shared" si="8"/>
        <v/>
      </c>
      <c r="S41" s="80">
        <f t="shared" si="9"/>
        <v>0</v>
      </c>
      <c r="T41" s="16">
        <f t="shared" si="10"/>
        <v>0</v>
      </c>
      <c r="U41" s="16">
        <f t="shared" si="11"/>
        <v>0</v>
      </c>
      <c r="V41" s="16" t="str">
        <f t="shared" si="12"/>
        <v>ANO</v>
      </c>
      <c r="W41" s="16">
        <f t="shared" si="24"/>
        <v>24</v>
      </c>
      <c r="X41" s="12">
        <f t="shared" si="27"/>
        <v>32.5</v>
      </c>
      <c r="Y41" s="1" t="str">
        <f t="shared" si="14"/>
        <v/>
      </c>
      <c r="Z41" s="1"/>
      <c r="AA41" s="1"/>
      <c r="AB41" s="1"/>
      <c r="AC41" s="1"/>
      <c r="AF41" s="188" t="str">
        <f t="shared" si="15"/>
        <v/>
      </c>
      <c r="AG41" s="97" t="str">
        <f t="shared" si="16"/>
        <v/>
      </c>
      <c r="AH41" s="98" t="str">
        <f t="shared" si="17"/>
        <v/>
      </c>
      <c r="AI41" s="98" t="s">
        <v>8</v>
      </c>
      <c r="AJ41" s="98" t="str">
        <f t="shared" si="18"/>
        <v/>
      </c>
      <c r="AK41" s="99" t="str">
        <f t="shared" si="19"/>
        <v/>
      </c>
      <c r="AL41" s="102" t="str">
        <f t="shared" si="20"/>
        <v/>
      </c>
      <c r="AM41" s="103"/>
      <c r="AN41" s="104" t="str">
        <f t="shared" si="21"/>
        <v/>
      </c>
      <c r="AO41" s="135"/>
    </row>
    <row r="42" spans="1:41" ht="18.75" customHeight="1" x14ac:dyDescent="0.2">
      <c r="A42" s="222">
        <f t="shared" si="22"/>
        <v>23</v>
      </c>
      <c r="B42" s="223"/>
      <c r="C42" s="187" t="str">
        <f t="shared" si="0"/>
        <v>Ne</v>
      </c>
      <c r="D42" s="188" t="str">
        <f t="shared" si="1"/>
        <v/>
      </c>
      <c r="E42" s="97" t="str">
        <f>IF(D42="","",IF(D42="P",prichod,""))</f>
        <v/>
      </c>
      <c r="F42" s="98" t="str">
        <f>IF(D42="","",IF(prestavka="","",IF(D42="P",prestavka,"")))</f>
        <v/>
      </c>
      <c r="G42" s="98" t="s">
        <v>8</v>
      </c>
      <c r="H42" s="98" t="str">
        <f t="shared" si="2"/>
        <v/>
      </c>
      <c r="I42" s="99" t="str">
        <f>IF(D42="","",IF(D42="P",odchod,""))</f>
        <v/>
      </c>
      <c r="J42" s="102" t="str">
        <f t="shared" si="3"/>
        <v/>
      </c>
      <c r="K42" s="103"/>
      <c r="L42" s="104" t="str">
        <f t="shared" si="25"/>
        <v/>
      </c>
      <c r="M42" s="135"/>
      <c r="N42" s="114" t="str">
        <f t="shared" si="23"/>
        <v/>
      </c>
      <c r="O42" s="115" t="str">
        <f t="shared" si="26"/>
        <v/>
      </c>
      <c r="P42" s="87" t="str">
        <f t="shared" si="6"/>
        <v/>
      </c>
      <c r="Q42" s="49" t="str">
        <f t="shared" si="7"/>
        <v/>
      </c>
      <c r="R42" s="82" t="str">
        <f t="shared" si="8"/>
        <v/>
      </c>
      <c r="S42" s="80">
        <f t="shared" si="9"/>
        <v>0</v>
      </c>
      <c r="T42" s="16">
        <f t="shared" si="10"/>
        <v>0</v>
      </c>
      <c r="U42" s="16">
        <f t="shared" si="11"/>
        <v>0</v>
      </c>
      <c r="V42" s="16" t="str">
        <f t="shared" si="12"/>
        <v>ANO</v>
      </c>
      <c r="W42" s="16">
        <f t="shared" si="24"/>
        <v>24</v>
      </c>
      <c r="X42" s="12">
        <f t="shared" si="27"/>
        <v>56.5</v>
      </c>
      <c r="Y42" s="1" t="str">
        <f t="shared" si="14"/>
        <v/>
      </c>
      <c r="Z42" s="1"/>
      <c r="AA42" s="1"/>
      <c r="AB42" s="1"/>
      <c r="AC42" s="1"/>
      <c r="AF42" s="188" t="str">
        <f t="shared" si="15"/>
        <v/>
      </c>
      <c r="AG42" s="97" t="str">
        <f t="shared" si="16"/>
        <v/>
      </c>
      <c r="AH42" s="98" t="str">
        <f t="shared" si="17"/>
        <v/>
      </c>
      <c r="AI42" s="98" t="s">
        <v>8</v>
      </c>
      <c r="AJ42" s="98" t="str">
        <f t="shared" si="18"/>
        <v/>
      </c>
      <c r="AK42" s="99" t="str">
        <f t="shared" si="19"/>
        <v/>
      </c>
      <c r="AL42" s="102" t="str">
        <f t="shared" si="20"/>
        <v/>
      </c>
      <c r="AM42" s="103"/>
      <c r="AN42" s="104" t="str">
        <f t="shared" si="21"/>
        <v/>
      </c>
      <c r="AO42" s="135"/>
    </row>
    <row r="43" spans="1:41" ht="18.75" customHeight="1" x14ac:dyDescent="0.2">
      <c r="A43" s="222">
        <f t="shared" si="22"/>
        <v>24</v>
      </c>
      <c r="B43" s="223"/>
      <c r="C43" s="187" t="str">
        <f t="shared" si="0"/>
        <v>Po</v>
      </c>
      <c r="D43" s="188" t="str">
        <f t="shared" si="1"/>
        <v>P</v>
      </c>
      <c r="E43" s="97">
        <f>IF(D43="","",IF(D43="P",prichod,""))</f>
        <v>0.29166666666666669</v>
      </c>
      <c r="F43" s="98">
        <f>IF(D43="","",IF(prestavka="","",IF(D43="P",prestavka,"")))</f>
        <v>0.45833333333333331</v>
      </c>
      <c r="G43" s="98" t="s">
        <v>8</v>
      </c>
      <c r="H43" s="98">
        <f t="shared" si="2"/>
        <v>0.47916666666666663</v>
      </c>
      <c r="I43" s="99">
        <f>IF(D43="","",IF(D43="P",odchod,""))</f>
        <v>0.64583333333333337</v>
      </c>
      <c r="J43" s="102" t="str">
        <f t="shared" si="3"/>
        <v/>
      </c>
      <c r="K43" s="103"/>
      <c r="L43" s="104">
        <f t="shared" si="25"/>
        <v>0.33333333333333331</v>
      </c>
      <c r="M43" s="135"/>
      <c r="N43" s="114" t="str">
        <f t="shared" si="23"/>
        <v/>
      </c>
      <c r="O43" s="115" t="str">
        <f t="shared" si="26"/>
        <v/>
      </c>
      <c r="P43" s="87">
        <f t="shared" si="6"/>
        <v>8</v>
      </c>
      <c r="Q43" s="49" t="str">
        <f t="shared" si="7"/>
        <v/>
      </c>
      <c r="R43" s="82" t="str">
        <f t="shared" si="8"/>
        <v/>
      </c>
      <c r="S43" s="80">
        <f t="shared" si="9"/>
        <v>0.33333333333333331</v>
      </c>
      <c r="T43" s="16">
        <f t="shared" si="10"/>
        <v>7</v>
      </c>
      <c r="U43" s="16">
        <f t="shared" si="11"/>
        <v>8.5</v>
      </c>
      <c r="V43" s="16" t="str">
        <f t="shared" si="12"/>
        <v>NE</v>
      </c>
      <c r="W43" s="16">
        <f t="shared" si="24"/>
        <v>7</v>
      </c>
      <c r="X43" s="12">
        <f t="shared" si="27"/>
        <v>7</v>
      </c>
      <c r="Y43" s="1">
        <f t="shared" si="14"/>
        <v>56.5</v>
      </c>
      <c r="Z43" s="1"/>
      <c r="AA43" s="1"/>
      <c r="AB43" s="1"/>
      <c r="AC43" s="1"/>
      <c r="AF43" s="188" t="str">
        <f t="shared" si="15"/>
        <v/>
      </c>
      <c r="AG43" s="97" t="str">
        <f t="shared" si="16"/>
        <v/>
      </c>
      <c r="AH43" s="98" t="str">
        <f t="shared" si="17"/>
        <v/>
      </c>
      <c r="AI43" s="98" t="s">
        <v>8</v>
      </c>
      <c r="AJ43" s="98" t="str">
        <f t="shared" si="18"/>
        <v/>
      </c>
      <c r="AK43" s="99" t="str">
        <f t="shared" si="19"/>
        <v/>
      </c>
      <c r="AL43" s="102" t="str">
        <f t="shared" si="20"/>
        <v/>
      </c>
      <c r="AM43" s="103"/>
      <c r="AN43" s="104" t="str">
        <f t="shared" si="21"/>
        <v/>
      </c>
      <c r="AO43" s="135"/>
    </row>
    <row r="44" spans="1:41" ht="18.75" customHeight="1" x14ac:dyDescent="0.2">
      <c r="A44" s="222">
        <f t="shared" si="22"/>
        <v>25</v>
      </c>
      <c r="B44" s="223"/>
      <c r="C44" s="187" t="str">
        <f t="shared" si="0"/>
        <v>Út</v>
      </c>
      <c r="D44" s="188" t="str">
        <f t="shared" si="1"/>
        <v>P</v>
      </c>
      <c r="E44" s="97">
        <f>IF(D44="","",IF(D44="P",prichod,""))</f>
        <v>0.29166666666666669</v>
      </c>
      <c r="F44" s="98">
        <f>IF(D44="","",IF(prestavka="","",IF(D44="P",prestavka,"")))</f>
        <v>0.45833333333333331</v>
      </c>
      <c r="G44" s="98" t="s">
        <v>8</v>
      </c>
      <c r="H44" s="98">
        <f t="shared" si="2"/>
        <v>0.47916666666666663</v>
      </c>
      <c r="I44" s="99">
        <f>IF(D44="","",IF(D44="P",odchod,""))</f>
        <v>0.64583333333333337</v>
      </c>
      <c r="J44" s="102" t="str">
        <f t="shared" si="3"/>
        <v/>
      </c>
      <c r="K44" s="103"/>
      <c r="L44" s="104">
        <f t="shared" si="25"/>
        <v>0.33333333333333331</v>
      </c>
      <c r="M44" s="135"/>
      <c r="N44" s="114" t="str">
        <f t="shared" si="23"/>
        <v/>
      </c>
      <c r="O44" s="115" t="str">
        <f t="shared" si="26"/>
        <v/>
      </c>
      <c r="P44" s="87">
        <f t="shared" si="6"/>
        <v>8</v>
      </c>
      <c r="Q44" s="49" t="str">
        <f t="shared" si="7"/>
        <v/>
      </c>
      <c r="R44" s="82" t="str">
        <f t="shared" si="8"/>
        <v/>
      </c>
      <c r="S44" s="80">
        <f t="shared" si="9"/>
        <v>0.33333333333333331</v>
      </c>
      <c r="T44" s="16">
        <f t="shared" si="10"/>
        <v>7</v>
      </c>
      <c r="U44" s="16">
        <f t="shared" si="11"/>
        <v>8.5</v>
      </c>
      <c r="V44" s="16" t="str">
        <f t="shared" si="12"/>
        <v>NE</v>
      </c>
      <c r="W44" s="16">
        <f t="shared" si="24"/>
        <v>15.5</v>
      </c>
      <c r="X44" s="12">
        <f t="shared" si="27"/>
        <v>15.5</v>
      </c>
      <c r="Y44" s="1" t="str">
        <f t="shared" ref="Y44:Y46" si="28">IF(C44="Po",IF(C50="Ne",MAX(Z47:Z53),""),"")</f>
        <v/>
      </c>
      <c r="Z44" s="1"/>
      <c r="AA44" s="1"/>
      <c r="AB44" s="1"/>
      <c r="AC44" s="1"/>
      <c r="AF44" s="188" t="str">
        <f t="shared" si="15"/>
        <v/>
      </c>
      <c r="AG44" s="97" t="str">
        <f t="shared" si="16"/>
        <v/>
      </c>
      <c r="AH44" s="98" t="str">
        <f t="shared" si="17"/>
        <v/>
      </c>
      <c r="AI44" s="98" t="s">
        <v>8</v>
      </c>
      <c r="AJ44" s="98" t="str">
        <f t="shared" si="18"/>
        <v/>
      </c>
      <c r="AK44" s="99" t="str">
        <f t="shared" si="19"/>
        <v/>
      </c>
      <c r="AL44" s="102" t="str">
        <f t="shared" si="20"/>
        <v/>
      </c>
      <c r="AM44" s="103"/>
      <c r="AN44" s="104" t="str">
        <f t="shared" si="21"/>
        <v/>
      </c>
      <c r="AO44" s="135"/>
    </row>
    <row r="45" spans="1:41" ht="18.75" customHeight="1" x14ac:dyDescent="0.2">
      <c r="A45" s="222">
        <f t="shared" si="22"/>
        <v>26</v>
      </c>
      <c r="B45" s="223"/>
      <c r="C45" s="187" t="str">
        <f t="shared" si="0"/>
        <v>St</v>
      </c>
      <c r="D45" s="188" t="str">
        <f t="shared" si="1"/>
        <v>P</v>
      </c>
      <c r="E45" s="97">
        <f>IF(D45="","",IF(D45="P",prichod,""))</f>
        <v>0.29166666666666669</v>
      </c>
      <c r="F45" s="98">
        <f>IF(D45="","",IF(prestavka="","",IF(D45="P",prestavka,"")))</f>
        <v>0.45833333333333331</v>
      </c>
      <c r="G45" s="98" t="s">
        <v>8</v>
      </c>
      <c r="H45" s="98">
        <f t="shared" si="2"/>
        <v>0.47916666666666663</v>
      </c>
      <c r="I45" s="99">
        <f>IF(D45="","",IF(D45="P",odchod,""))</f>
        <v>0.64583333333333337</v>
      </c>
      <c r="J45" s="102" t="str">
        <f t="shared" si="3"/>
        <v/>
      </c>
      <c r="K45" s="103"/>
      <c r="L45" s="104">
        <f t="shared" si="25"/>
        <v>0.33333333333333331</v>
      </c>
      <c r="M45" s="135"/>
      <c r="N45" s="114">
        <f t="shared" si="23"/>
        <v>56.5</v>
      </c>
      <c r="O45" s="115" t="str">
        <f t="shared" si="26"/>
        <v/>
      </c>
      <c r="P45" s="87">
        <f t="shared" si="6"/>
        <v>8</v>
      </c>
      <c r="Q45" s="49" t="str">
        <f t="shared" si="7"/>
        <v/>
      </c>
      <c r="R45" s="82" t="str">
        <f t="shared" si="8"/>
        <v/>
      </c>
      <c r="S45" s="80">
        <f t="shared" si="9"/>
        <v>0.33333333333333331</v>
      </c>
      <c r="T45" s="16">
        <f t="shared" si="10"/>
        <v>7</v>
      </c>
      <c r="U45" s="16">
        <f t="shared" si="11"/>
        <v>8.5</v>
      </c>
      <c r="V45" s="16" t="str">
        <f t="shared" si="12"/>
        <v>NE</v>
      </c>
      <c r="W45" s="16">
        <f t="shared" si="24"/>
        <v>15.5</v>
      </c>
      <c r="X45" s="12">
        <f t="shared" si="27"/>
        <v>15.5</v>
      </c>
      <c r="Y45" s="1" t="str">
        <f t="shared" si="28"/>
        <v/>
      </c>
      <c r="Z45" s="1"/>
      <c r="AA45" s="1"/>
      <c r="AB45" s="1"/>
      <c r="AC45" s="1"/>
      <c r="AF45" s="188" t="str">
        <f t="shared" si="15"/>
        <v/>
      </c>
      <c r="AG45" s="97" t="str">
        <f t="shared" si="16"/>
        <v/>
      </c>
      <c r="AH45" s="98" t="str">
        <f t="shared" si="17"/>
        <v/>
      </c>
      <c r="AI45" s="98" t="s">
        <v>8</v>
      </c>
      <c r="AJ45" s="98" t="str">
        <f t="shared" si="18"/>
        <v/>
      </c>
      <c r="AK45" s="99" t="str">
        <f t="shared" si="19"/>
        <v/>
      </c>
      <c r="AL45" s="102" t="str">
        <f t="shared" si="20"/>
        <v/>
      </c>
      <c r="AM45" s="103"/>
      <c r="AN45" s="104" t="str">
        <f t="shared" si="21"/>
        <v/>
      </c>
      <c r="AO45" s="135"/>
    </row>
    <row r="46" spans="1:41" ht="18.75" customHeight="1" x14ac:dyDescent="0.2">
      <c r="A46" s="222">
        <f t="shared" si="22"/>
        <v>27</v>
      </c>
      <c r="B46" s="223"/>
      <c r="C46" s="187" t="str">
        <f t="shared" si="0"/>
        <v>Čt</v>
      </c>
      <c r="D46" s="188" t="str">
        <f t="shared" si="1"/>
        <v>P</v>
      </c>
      <c r="E46" s="97">
        <f>IF(D46="","",IF(D46="P",prichod,""))</f>
        <v>0.29166666666666669</v>
      </c>
      <c r="F46" s="98">
        <f>IF(D46="","",IF(prestavka="","",IF(D46="P",prestavka,"")))</f>
        <v>0.45833333333333331</v>
      </c>
      <c r="G46" s="98" t="s">
        <v>8</v>
      </c>
      <c r="H46" s="98">
        <f t="shared" si="2"/>
        <v>0.47916666666666663</v>
      </c>
      <c r="I46" s="99">
        <f>IF(D46="","",IF(D46="P",odchod,""))</f>
        <v>0.64583333333333337</v>
      </c>
      <c r="J46" s="102" t="str">
        <f t="shared" si="3"/>
        <v/>
      </c>
      <c r="K46" s="103"/>
      <c r="L46" s="104">
        <f t="shared" si="25"/>
        <v>0.33333333333333331</v>
      </c>
      <c r="M46" s="135"/>
      <c r="N46" s="114" t="str">
        <f>IF(C44="Po",IF(C50="Ne",MAX(Z47:Z53),""),"")</f>
        <v/>
      </c>
      <c r="O46" s="115" t="str">
        <f t="shared" si="26"/>
        <v/>
      </c>
      <c r="P46" s="87">
        <f t="shared" si="6"/>
        <v>8</v>
      </c>
      <c r="Q46" s="49" t="str">
        <f t="shared" si="7"/>
        <v/>
      </c>
      <c r="R46" s="82" t="str">
        <f t="shared" si="8"/>
        <v/>
      </c>
      <c r="S46" s="80">
        <f t="shared" si="9"/>
        <v>0.33333333333333331</v>
      </c>
      <c r="T46" s="16">
        <f t="shared" si="10"/>
        <v>7</v>
      </c>
      <c r="U46" s="16">
        <f t="shared" si="11"/>
        <v>8.5</v>
      </c>
      <c r="V46" s="16" t="str">
        <f t="shared" si="12"/>
        <v>NE</v>
      </c>
      <c r="W46" s="16">
        <f t="shared" si="24"/>
        <v>15.5</v>
      </c>
      <c r="X46" s="12">
        <f t="shared" si="27"/>
        <v>15.5</v>
      </c>
      <c r="Y46" s="1" t="str">
        <f t="shared" si="28"/>
        <v/>
      </c>
      <c r="Z46" s="1"/>
      <c r="AA46" s="1"/>
      <c r="AB46" s="1"/>
      <c r="AC46" s="1"/>
      <c r="AF46" s="188" t="str">
        <f t="shared" si="15"/>
        <v/>
      </c>
      <c r="AG46" s="97" t="str">
        <f t="shared" si="16"/>
        <v/>
      </c>
      <c r="AH46" s="98" t="str">
        <f t="shared" si="17"/>
        <v/>
      </c>
      <c r="AI46" s="98" t="s">
        <v>8</v>
      </c>
      <c r="AJ46" s="98" t="str">
        <f t="shared" si="18"/>
        <v/>
      </c>
      <c r="AK46" s="99" t="str">
        <f t="shared" si="19"/>
        <v/>
      </c>
      <c r="AL46" s="102" t="str">
        <f t="shared" si="20"/>
        <v/>
      </c>
      <c r="AM46" s="103"/>
      <c r="AN46" s="104" t="str">
        <f t="shared" si="21"/>
        <v/>
      </c>
      <c r="AO46" s="135"/>
    </row>
    <row r="47" spans="1:41" ht="18.75" customHeight="1" x14ac:dyDescent="0.2">
      <c r="A47" s="222">
        <f t="shared" si="22"/>
        <v>28</v>
      </c>
      <c r="B47" s="223"/>
      <c r="C47" s="187" t="str">
        <f t="shared" si="0"/>
        <v>Pá</v>
      </c>
      <c r="D47" s="188" t="str">
        <f t="shared" si="1"/>
        <v>P</v>
      </c>
      <c r="E47" s="97">
        <f>IF(D47="","",IF(D47="P",prichod,""))</f>
        <v>0.29166666666666669</v>
      </c>
      <c r="F47" s="98">
        <f>IF(D47="","",IF(prestavka="","",IF(D47="P",prestavka,"")))</f>
        <v>0.45833333333333331</v>
      </c>
      <c r="G47" s="98" t="s">
        <v>8</v>
      </c>
      <c r="H47" s="98">
        <f t="shared" si="2"/>
        <v>0.47916666666666663</v>
      </c>
      <c r="I47" s="99">
        <f>IF(D47="","",IF(D47="P",odchod,""))</f>
        <v>0.64583333333333337</v>
      </c>
      <c r="J47" s="102" t="str">
        <f t="shared" si="3"/>
        <v/>
      </c>
      <c r="K47" s="103"/>
      <c r="L47" s="104">
        <f t="shared" si="25"/>
        <v>0.33333333333333331</v>
      </c>
      <c r="M47" s="135"/>
      <c r="N47" s="114" t="str">
        <f>IF(C45="Po",IF(C51="Ne",MAX(Z48:Z54),""),"")</f>
        <v/>
      </c>
      <c r="O47" s="115" t="str">
        <f t="shared" si="26"/>
        <v/>
      </c>
      <c r="P47" s="87">
        <f t="shared" si="6"/>
        <v>8</v>
      </c>
      <c r="Q47" s="49" t="str">
        <f t="shared" si="7"/>
        <v/>
      </c>
      <c r="R47" s="82" t="str">
        <f t="shared" si="8"/>
        <v/>
      </c>
      <c r="S47" s="80">
        <f t="shared" si="9"/>
        <v>0.33333333333333331</v>
      </c>
      <c r="T47" s="16">
        <f t="shared" si="10"/>
        <v>7</v>
      </c>
      <c r="U47" s="16">
        <f t="shared" si="11"/>
        <v>8.5</v>
      </c>
      <c r="V47" s="16" t="str">
        <f t="shared" si="12"/>
        <v>NE</v>
      </c>
      <c r="W47" s="16">
        <f t="shared" si="24"/>
        <v>15.5</v>
      </c>
      <c r="X47" s="12">
        <f t="shared" si="27"/>
        <v>15.5</v>
      </c>
      <c r="Y47" s="1" t="str">
        <f>IF(C47="Po",IF(C53="Ne",MAX(Z50:Z57),""),"")</f>
        <v/>
      </c>
      <c r="Z47" s="1"/>
      <c r="AA47" s="1"/>
      <c r="AB47" s="1"/>
      <c r="AC47" s="1"/>
      <c r="AF47" s="188" t="str">
        <f t="shared" si="15"/>
        <v/>
      </c>
      <c r="AG47" s="97" t="str">
        <f t="shared" si="16"/>
        <v/>
      </c>
      <c r="AH47" s="98" t="str">
        <f t="shared" si="17"/>
        <v/>
      </c>
      <c r="AI47" s="98" t="s">
        <v>8</v>
      </c>
      <c r="AJ47" s="98" t="str">
        <f t="shared" si="18"/>
        <v/>
      </c>
      <c r="AK47" s="99" t="str">
        <f t="shared" si="19"/>
        <v/>
      </c>
      <c r="AL47" s="102" t="str">
        <f t="shared" si="20"/>
        <v/>
      </c>
      <c r="AM47" s="103"/>
      <c r="AN47" s="104" t="str">
        <f t="shared" si="21"/>
        <v/>
      </c>
      <c r="AO47" s="135"/>
    </row>
    <row r="48" spans="1:41" ht="18.75" customHeight="1" x14ac:dyDescent="0.2">
      <c r="A48" s="222">
        <f t="shared" si="22"/>
        <v>29</v>
      </c>
      <c r="B48" s="223"/>
      <c r="C48" s="187" t="str">
        <f t="shared" si="0"/>
        <v>So</v>
      </c>
      <c r="D48" s="188" t="str">
        <f t="shared" si="1"/>
        <v/>
      </c>
      <c r="E48" s="97" t="str">
        <f>IF(D48="","",IF(D48="P",prichod,""))</f>
        <v/>
      </c>
      <c r="F48" s="98" t="str">
        <f>IF(D48="","",IF(prestavka="","",IF(D48="P",prestavka,"")))</f>
        <v/>
      </c>
      <c r="G48" s="98" t="s">
        <v>8</v>
      </c>
      <c r="H48" s="98" t="str">
        <f t="shared" si="2"/>
        <v/>
      </c>
      <c r="I48" s="99" t="str">
        <f>IF(D48="","",IF(D48="P",odchod,""))</f>
        <v/>
      </c>
      <c r="J48" s="102" t="str">
        <f t="shared" si="3"/>
        <v/>
      </c>
      <c r="K48" s="103"/>
      <c r="L48" s="104" t="str">
        <f t="shared" si="25"/>
        <v/>
      </c>
      <c r="M48" s="135"/>
      <c r="N48" s="114" t="str">
        <f>IF(C46="Po",IF(C52="Ne",MAX(Z49:Z55),""),"")</f>
        <v/>
      </c>
      <c r="O48" s="115" t="str">
        <f t="shared" si="26"/>
        <v/>
      </c>
      <c r="P48" s="87" t="str">
        <f t="shared" si="6"/>
        <v/>
      </c>
      <c r="Q48" s="49" t="str">
        <f t="shared" si="7"/>
        <v/>
      </c>
      <c r="R48" s="82" t="str">
        <f t="shared" si="8"/>
        <v/>
      </c>
      <c r="S48" s="80">
        <f t="shared" si="9"/>
        <v>0</v>
      </c>
      <c r="T48" s="16">
        <f t="shared" si="10"/>
        <v>0</v>
      </c>
      <c r="U48" s="16">
        <f t="shared" si="11"/>
        <v>0</v>
      </c>
      <c r="V48" s="16" t="str">
        <f t="shared" si="12"/>
        <v>ANO</v>
      </c>
      <c r="W48" s="16">
        <f t="shared" si="24"/>
        <v>24</v>
      </c>
      <c r="X48" s="12">
        <f t="shared" si="27"/>
        <v>32.5</v>
      </c>
      <c r="Y48" s="1" t="str">
        <f>IF(C48="Po",IF(C54="Ne",MAX(Z51:Z58),""),"")</f>
        <v/>
      </c>
      <c r="Z48" s="1"/>
      <c r="AA48" s="1"/>
      <c r="AB48" s="1"/>
      <c r="AC48" s="1"/>
      <c r="AF48" s="188" t="str">
        <f t="shared" si="15"/>
        <v/>
      </c>
      <c r="AG48" s="97" t="str">
        <f t="shared" si="16"/>
        <v/>
      </c>
      <c r="AH48" s="98" t="str">
        <f t="shared" si="17"/>
        <v/>
      </c>
      <c r="AI48" s="98" t="s">
        <v>8</v>
      </c>
      <c r="AJ48" s="98" t="str">
        <f t="shared" si="18"/>
        <v/>
      </c>
      <c r="AK48" s="99" t="str">
        <f t="shared" si="19"/>
        <v/>
      </c>
      <c r="AL48" s="102" t="str">
        <f t="shared" si="20"/>
        <v/>
      </c>
      <c r="AM48" s="103"/>
      <c r="AN48" s="104" t="str">
        <f t="shared" si="21"/>
        <v/>
      </c>
      <c r="AO48" s="135"/>
    </row>
    <row r="49" spans="1:41" ht="18.75" customHeight="1" x14ac:dyDescent="0.2">
      <c r="A49" s="222">
        <f t="shared" si="22"/>
        <v>30</v>
      </c>
      <c r="B49" s="223"/>
      <c r="C49" s="187" t="str">
        <f t="shared" si="0"/>
        <v>Ne</v>
      </c>
      <c r="D49" s="188" t="str">
        <f t="shared" si="1"/>
        <v/>
      </c>
      <c r="E49" s="97" t="str">
        <f>IF(D49="","",IF(D49="P",prichod,""))</f>
        <v/>
      </c>
      <c r="F49" s="98" t="str">
        <f>IF(D49="","",IF(prestavka="","",IF(D49="P",prestavka,"")))</f>
        <v/>
      </c>
      <c r="G49" s="98" t="s">
        <v>8</v>
      </c>
      <c r="H49" s="98" t="str">
        <f t="shared" si="2"/>
        <v/>
      </c>
      <c r="I49" s="99" t="str">
        <f>IF(D49="","",IF(D49="P",odchod,""))</f>
        <v/>
      </c>
      <c r="J49" s="102" t="str">
        <f t="shared" si="3"/>
        <v/>
      </c>
      <c r="K49" s="103"/>
      <c r="L49" s="104" t="str">
        <f t="shared" si="25"/>
        <v/>
      </c>
      <c r="M49" s="135"/>
      <c r="N49" s="114" t="str">
        <f>IF(C47="Po",IF(C53="Ne",MAX(Z50:Z57),""),"")</f>
        <v/>
      </c>
      <c r="O49" s="115" t="str">
        <f t="shared" si="26"/>
        <v/>
      </c>
      <c r="P49" s="87" t="str">
        <f t="shared" si="6"/>
        <v/>
      </c>
      <c r="Q49" s="49" t="str">
        <f t="shared" si="7"/>
        <v/>
      </c>
      <c r="R49" s="82" t="str">
        <f t="shared" si="8"/>
        <v/>
      </c>
      <c r="S49" s="80">
        <f t="shared" si="9"/>
        <v>0</v>
      </c>
      <c r="T49" s="16">
        <f t="shared" si="10"/>
        <v>0</v>
      </c>
      <c r="U49" s="16">
        <f t="shared" si="11"/>
        <v>0</v>
      </c>
      <c r="V49" s="16" t="str">
        <f t="shared" si="12"/>
        <v>ANO</v>
      </c>
      <c r="W49" s="16">
        <f t="shared" si="24"/>
        <v>24</v>
      </c>
      <c r="X49" s="12">
        <f t="shared" si="27"/>
        <v>56.5</v>
      </c>
      <c r="Y49" s="1" t="str">
        <f>IF(C49="Po",IF(C55="Ne",MAX(Z52:Z60),""),"")</f>
        <v/>
      </c>
      <c r="Z49" s="1"/>
      <c r="AA49" s="1"/>
      <c r="AB49" s="1"/>
      <c r="AC49" s="1"/>
      <c r="AF49" s="188" t="str">
        <f t="shared" si="15"/>
        <v/>
      </c>
      <c r="AG49" s="97" t="str">
        <f t="shared" si="16"/>
        <v/>
      </c>
      <c r="AH49" s="98" t="str">
        <f t="shared" si="17"/>
        <v/>
      </c>
      <c r="AI49" s="98" t="s">
        <v>8</v>
      </c>
      <c r="AJ49" s="98" t="str">
        <f t="shared" si="18"/>
        <v/>
      </c>
      <c r="AK49" s="99" t="str">
        <f t="shared" si="19"/>
        <v/>
      </c>
      <c r="AL49" s="102" t="str">
        <f t="shared" si="20"/>
        <v/>
      </c>
      <c r="AM49" s="103"/>
      <c r="AN49" s="104" t="str">
        <f t="shared" si="21"/>
        <v/>
      </c>
      <c r="AO49" s="135"/>
    </row>
    <row r="50" spans="1:41" ht="18.75" customHeight="1" thickBot="1" x14ac:dyDescent="0.25">
      <c r="A50" s="220">
        <f t="shared" si="22"/>
        <v>31</v>
      </c>
      <c r="B50" s="221"/>
      <c r="C50" s="187" t="str">
        <f t="shared" si="0"/>
        <v>Po</v>
      </c>
      <c r="D50" s="189" t="str">
        <f t="shared" si="1"/>
        <v>P</v>
      </c>
      <c r="E50" s="105">
        <f>IF(D50="","",IF(D50="P",prichod,""))</f>
        <v>0.29166666666666669</v>
      </c>
      <c r="F50" s="106">
        <f>IF(D50="","",IF(prestavka="","",IF(D50="P",prestavka,"")))</f>
        <v>0.45833333333333331</v>
      </c>
      <c r="G50" s="106" t="s">
        <v>8</v>
      </c>
      <c r="H50" s="106">
        <f t="shared" si="2"/>
        <v>0.47916666666666663</v>
      </c>
      <c r="I50" s="107">
        <f>IF(D50="","",IF(D50="P",odchod,""))</f>
        <v>0.64583333333333337</v>
      </c>
      <c r="J50" s="102" t="str">
        <f t="shared" si="3"/>
        <v/>
      </c>
      <c r="K50" s="128"/>
      <c r="L50" s="108">
        <f t="shared" si="25"/>
        <v>0.33333333333333331</v>
      </c>
      <c r="M50" s="136"/>
      <c r="N50" s="116" t="str">
        <f>IF(C48="Po",IF(C54="Ne",MAX(Z51:Z58),""),"")</f>
        <v/>
      </c>
      <c r="O50" s="117" t="str">
        <f t="shared" si="26"/>
        <v/>
      </c>
      <c r="P50" s="87">
        <f t="shared" si="6"/>
        <v>8</v>
      </c>
      <c r="Q50" s="49" t="str">
        <f t="shared" si="7"/>
        <v/>
      </c>
      <c r="R50" s="82" t="str">
        <f t="shared" si="8"/>
        <v/>
      </c>
      <c r="S50" s="80">
        <f t="shared" si="9"/>
        <v>0.33333333333333331</v>
      </c>
      <c r="T50" s="16">
        <f t="shared" si="10"/>
        <v>7</v>
      </c>
      <c r="U50" s="16">
        <f t="shared" si="11"/>
        <v>8.5</v>
      </c>
      <c r="V50" s="16" t="str">
        <f t="shared" si="12"/>
        <v>NE</v>
      </c>
      <c r="W50" s="16">
        <f t="shared" si="24"/>
        <v>7</v>
      </c>
      <c r="X50" s="12">
        <f t="shared" si="27"/>
        <v>7</v>
      </c>
      <c r="Y50" s="1" t="str">
        <f>IF(C50="Po",IF(C57="Ne",MAX(Z53:Z61),""),"")</f>
        <v/>
      </c>
      <c r="Z50" s="1"/>
      <c r="AA50" s="1"/>
      <c r="AB50" s="1"/>
      <c r="AC50" s="1"/>
      <c r="AF50" s="189" t="str">
        <f t="shared" si="15"/>
        <v/>
      </c>
      <c r="AG50" s="105" t="str">
        <f t="shared" si="16"/>
        <v/>
      </c>
      <c r="AH50" s="106" t="str">
        <f t="shared" si="17"/>
        <v/>
      </c>
      <c r="AI50" s="106" t="s">
        <v>8</v>
      </c>
      <c r="AJ50" s="106" t="str">
        <f t="shared" si="18"/>
        <v/>
      </c>
      <c r="AK50" s="107" t="str">
        <f t="shared" si="19"/>
        <v/>
      </c>
      <c r="AL50" s="127" t="str">
        <f t="shared" si="20"/>
        <v/>
      </c>
      <c r="AM50" s="128"/>
      <c r="AN50" s="108" t="str">
        <f t="shared" si="21"/>
        <v/>
      </c>
      <c r="AO50" s="136"/>
    </row>
    <row r="51" spans="1:41" ht="18" customHeight="1" x14ac:dyDescent="0.2">
      <c r="A51" s="11"/>
      <c r="B51" s="11"/>
      <c r="C51" s="12"/>
      <c r="D51" s="13"/>
      <c r="E51" s="14"/>
      <c r="F51" s="14"/>
      <c r="G51" s="14"/>
      <c r="H51" s="14"/>
      <c r="I51" s="14"/>
      <c r="J51" s="14"/>
      <c r="K51" s="14"/>
      <c r="L51" s="14"/>
      <c r="M51" s="14"/>
      <c r="N51" s="14"/>
      <c r="O51" s="14"/>
      <c r="Z51" s="1"/>
      <c r="AA51" s="1"/>
    </row>
    <row r="52" spans="1:41" ht="18" customHeight="1" x14ac:dyDescent="0.2">
      <c r="A52" s="11"/>
      <c r="B52" s="11"/>
      <c r="C52" s="12"/>
      <c r="D52" s="13"/>
      <c r="E52" s="14"/>
      <c r="F52" s="14"/>
      <c r="G52" s="14"/>
      <c r="H52" s="14"/>
      <c r="I52" s="14"/>
      <c r="J52" s="111"/>
      <c r="K52" s="226" t="s">
        <v>49</v>
      </c>
      <c r="L52" s="226"/>
      <c r="M52" s="113">
        <f>(VLOOKUP(K14,'typ dne'!U2:V61,2,0))*uvazek</f>
        <v>168</v>
      </c>
      <c r="Z52" s="1"/>
      <c r="AA52" s="1"/>
    </row>
    <row r="53" spans="1:41" ht="18" customHeight="1" x14ac:dyDescent="0.2">
      <c r="A53" s="11"/>
      <c r="B53" s="11"/>
      <c r="C53" s="12"/>
      <c r="D53" s="13"/>
      <c r="E53" s="14"/>
      <c r="F53" s="14"/>
      <c r="G53" s="14"/>
      <c r="H53" s="14"/>
      <c r="I53" s="14"/>
      <c r="J53" s="111"/>
      <c r="K53" s="226" t="s">
        <v>50</v>
      </c>
      <c r="L53" s="226"/>
      <c r="M53" s="123">
        <f>SUM(L20:L50)*24</f>
        <v>167.99999999999994</v>
      </c>
    </row>
    <row r="54" spans="1:41" ht="18" customHeight="1" x14ac:dyDescent="0.2">
      <c r="A54" s="11"/>
      <c r="B54" s="11"/>
      <c r="C54" s="12"/>
      <c r="D54" s="13"/>
      <c r="E54" s="14"/>
      <c r="F54" s="14"/>
      <c r="G54" s="14"/>
      <c r="H54" s="14"/>
      <c r="I54" s="14"/>
      <c r="J54" s="112"/>
      <c r="K54" s="227" t="s">
        <v>72</v>
      </c>
      <c r="L54" s="227"/>
      <c r="M54" s="124">
        <f>SUM(M20:M50)*24</f>
        <v>0</v>
      </c>
    </row>
    <row r="55" spans="1:41" ht="18" customHeight="1" thickBot="1" x14ac:dyDescent="0.25">
      <c r="J55" s="111"/>
      <c r="K55" s="228" t="s">
        <v>51</v>
      </c>
      <c r="L55" s="228"/>
      <c r="M55" s="125">
        <f>IF(SUM(Q20:Q50)=0,0,SUM(Q20:Q50)*24)</f>
        <v>0</v>
      </c>
    </row>
    <row r="56" spans="1:41" ht="18" customHeight="1" thickTop="1" x14ac:dyDescent="0.2">
      <c r="J56" s="111"/>
      <c r="K56" s="119" t="s">
        <v>87</v>
      </c>
      <c r="L56" s="120"/>
      <c r="M56" s="126">
        <f>ROUND(M53+M55-M52,2)</f>
        <v>0</v>
      </c>
      <c r="N56" s="1" t="str">
        <f>IF(M56&lt;0,"VYKÁZANÉ HODINY NEDOSAHUJÍ FONDU PRACOVNÍ DOBY",IF(ROUND(M56,2)=0,"","VYKÁZANÉ HODINY PŘESAHUJÍ FOND PRACOVNÍ DOBY"))</f>
        <v/>
      </c>
    </row>
    <row r="57" spans="1:41" ht="26.45" customHeight="1" x14ac:dyDescent="0.2">
      <c r="A57" s="118" t="s">
        <v>86</v>
      </c>
      <c r="B57" s="118"/>
      <c r="C57" s="118"/>
      <c r="D57" s="118"/>
      <c r="E57" s="118"/>
      <c r="F57" s="118"/>
      <c r="G57" s="118"/>
      <c r="H57" s="118"/>
      <c r="I57" s="118"/>
      <c r="J57" s="118"/>
      <c r="M57" s="79"/>
      <c r="N57" s="79"/>
      <c r="O57" s="43"/>
    </row>
    <row r="58" spans="1:41" x14ac:dyDescent="0.2">
      <c r="K58" s="79"/>
      <c r="L58" s="79"/>
      <c r="M58" s="79"/>
    </row>
    <row r="59" spans="1:41" x14ac:dyDescent="0.2">
      <c r="K59" s="79"/>
      <c r="L59" s="79"/>
      <c r="M59" s="79"/>
    </row>
    <row r="60" spans="1:41" x14ac:dyDescent="0.2">
      <c r="K60" s="79"/>
      <c r="L60" s="79"/>
      <c r="M60" s="79"/>
    </row>
    <row r="61" spans="1:41" x14ac:dyDescent="0.2">
      <c r="A61" s="118" t="s">
        <v>85</v>
      </c>
      <c r="B61" s="118"/>
      <c r="C61" s="118"/>
      <c r="D61" s="118"/>
      <c r="E61" s="118"/>
      <c r="F61" s="118"/>
      <c r="G61" s="118"/>
      <c r="H61" s="118"/>
      <c r="I61" s="118"/>
      <c r="J61" s="118"/>
    </row>
    <row r="64" spans="1:41" x14ac:dyDescent="0.2">
      <c r="L64" s="50"/>
    </row>
  </sheetData>
  <sheetProtection sheet="1" objects="1" scenarios="1"/>
  <dataConsolidate/>
  <mergeCells count="55">
    <mergeCell ref="K52:L52"/>
    <mergeCell ref="K53:L53"/>
    <mergeCell ref="K54:L54"/>
    <mergeCell ref="K55:L55"/>
    <mergeCell ref="E1:F1"/>
    <mergeCell ref="E2:F2"/>
    <mergeCell ref="E14:I14"/>
    <mergeCell ref="A9:J9"/>
    <mergeCell ref="E11:I11"/>
    <mergeCell ref="A11:D12"/>
    <mergeCell ref="E12:I12"/>
    <mergeCell ref="A27:B27"/>
    <mergeCell ref="A28:B28"/>
    <mergeCell ref="A29:B29"/>
    <mergeCell ref="A30:B30"/>
    <mergeCell ref="E16:I16"/>
    <mergeCell ref="A22:B22"/>
    <mergeCell ref="A23:B23"/>
    <mergeCell ref="A24:B24"/>
    <mergeCell ref="A25:B25"/>
    <mergeCell ref="A20:B20"/>
    <mergeCell ref="A21:B21"/>
    <mergeCell ref="A26:B26"/>
    <mergeCell ref="A37:B37"/>
    <mergeCell ref="A38:B38"/>
    <mergeCell ref="A39:B39"/>
    <mergeCell ref="A40:B40"/>
    <mergeCell ref="A31:B31"/>
    <mergeCell ref="A41:B41"/>
    <mergeCell ref="A32:B32"/>
    <mergeCell ref="A33:B33"/>
    <mergeCell ref="A34:B34"/>
    <mergeCell ref="A35:B35"/>
    <mergeCell ref="A36:B36"/>
    <mergeCell ref="A50:B50"/>
    <mergeCell ref="A49:B49"/>
    <mergeCell ref="A42:B42"/>
    <mergeCell ref="A47:B47"/>
    <mergeCell ref="A48:B48"/>
    <mergeCell ref="A44:B44"/>
    <mergeCell ref="A45:B45"/>
    <mergeCell ref="A46:B46"/>
    <mergeCell ref="A43:B43"/>
    <mergeCell ref="N18:N19"/>
    <mergeCell ref="O18:O19"/>
    <mergeCell ref="L18:M18"/>
    <mergeCell ref="A14:D14"/>
    <mergeCell ref="A18:C19"/>
    <mergeCell ref="D18:D19"/>
    <mergeCell ref="E18:E19"/>
    <mergeCell ref="F18:H19"/>
    <mergeCell ref="I18:I19"/>
    <mergeCell ref="J18:J19"/>
    <mergeCell ref="K18:K19"/>
    <mergeCell ref="A16:D16"/>
  </mergeCells>
  <conditionalFormatting sqref="C20:C54">
    <cfRule type="cellIs" dxfId="52" priority="361" stopIfTrue="1" operator="equal">
      <formula>"So"</formula>
    </cfRule>
    <cfRule type="cellIs" dxfId="51" priority="362" stopIfTrue="1" operator="equal">
      <formula>"Ne"</formula>
    </cfRule>
  </conditionalFormatting>
  <conditionalFormatting sqref="AC32">
    <cfRule type="cellIs" dxfId="50" priority="327" stopIfTrue="1" operator="equal">
      <formula>"S"</formula>
    </cfRule>
  </conditionalFormatting>
  <conditionalFormatting sqref="AC38">
    <cfRule type="cellIs" dxfId="49" priority="326" stopIfTrue="1" operator="equal">
      <formula>"S"</formula>
    </cfRule>
  </conditionalFormatting>
  <conditionalFormatting sqref="AC38">
    <cfRule type="cellIs" dxfId="48" priority="325" stopIfTrue="1" operator="equal">
      <formula>"S"</formula>
    </cfRule>
  </conditionalFormatting>
  <conditionalFormatting sqref="N20:O50 A20:C50">
    <cfRule type="expression" dxfId="47" priority="363" stopIfTrue="1">
      <formula>$D20="S"</formula>
    </cfRule>
    <cfRule type="expression" dxfId="46" priority="364" stopIfTrue="1">
      <formula>$C20="So"</formula>
    </cfRule>
    <cfRule type="expression" dxfId="45" priority="365" stopIfTrue="1">
      <formula>$C20="Ne"</formula>
    </cfRule>
  </conditionalFormatting>
  <conditionalFormatting sqref="AJ20:AJ50">
    <cfRule type="expression" dxfId="44" priority="319">
      <formula>AND($H20&lt;&gt;"",($H20-$F20)&lt;1/48)</formula>
    </cfRule>
  </conditionalFormatting>
  <conditionalFormatting sqref="AN20:AO50">
    <cfRule type="expression" dxfId="43" priority="323">
      <formula>#REF!</formula>
    </cfRule>
  </conditionalFormatting>
  <conditionalFormatting sqref="AF20:AO50">
    <cfRule type="expression" dxfId="42" priority="320" stopIfTrue="1">
      <formula>$D20="S"</formula>
    </cfRule>
    <cfRule type="expression" dxfId="41" priority="321" stopIfTrue="1">
      <formula>$C20="So"</formula>
    </cfRule>
    <cfRule type="expression" dxfId="40" priority="322" stopIfTrue="1">
      <formula>$C20="Ne"</formula>
    </cfRule>
  </conditionalFormatting>
  <conditionalFormatting sqref="H20">
    <cfRule type="expression" dxfId="39" priority="11">
      <formula>AND($H20&lt;&gt;"",($H20-$F20)&lt;1/48)</formula>
    </cfRule>
  </conditionalFormatting>
  <conditionalFormatting sqref="L20:M20">
    <cfRule type="expression" dxfId="38" priority="15">
      <formula>#REF!</formula>
    </cfRule>
  </conditionalFormatting>
  <conditionalFormatting sqref="D20:M20">
    <cfRule type="expression" dxfId="37" priority="12" stopIfTrue="1">
      <formula>$D20="S"</formula>
    </cfRule>
    <cfRule type="expression" dxfId="36" priority="13" stopIfTrue="1">
      <formula>$C20="So"</formula>
    </cfRule>
    <cfRule type="expression" dxfId="35" priority="14" stopIfTrue="1">
      <formula>$C20="Ne"</formula>
    </cfRule>
  </conditionalFormatting>
  <conditionalFormatting sqref="H21:H49">
    <cfRule type="expression" dxfId="34" priority="6">
      <formula>AND($H21&lt;&gt;"",($H21-$F21)&lt;1/48)</formula>
    </cfRule>
  </conditionalFormatting>
  <conditionalFormatting sqref="L21:M49">
    <cfRule type="expression" dxfId="33" priority="10">
      <formula>#REF!</formula>
    </cfRule>
  </conditionalFormatting>
  <conditionalFormatting sqref="D21:M22 D23:I49 K23:M49 J23:J50">
    <cfRule type="expression" dxfId="32" priority="7" stopIfTrue="1">
      <formula>$D21="S"</formula>
    </cfRule>
    <cfRule type="expression" dxfId="31" priority="8" stopIfTrue="1">
      <formula>$C21="So"</formula>
    </cfRule>
    <cfRule type="expression" dxfId="30" priority="9" stopIfTrue="1">
      <formula>$C21="Ne"</formula>
    </cfRule>
  </conditionalFormatting>
  <conditionalFormatting sqref="H50">
    <cfRule type="expression" dxfId="29" priority="1">
      <formula>AND($H50&lt;&gt;"",($H50-$F50)&lt;1/48)</formula>
    </cfRule>
  </conditionalFormatting>
  <conditionalFormatting sqref="L50:M50">
    <cfRule type="expression" dxfId="28" priority="5">
      <formula>#REF!</formula>
    </cfRule>
  </conditionalFormatting>
  <conditionalFormatting sqref="D50:I50 K50:M50">
    <cfRule type="expression" dxfId="27" priority="2" stopIfTrue="1">
      <formula>$D50="S"</formula>
    </cfRule>
    <cfRule type="expression" dxfId="26" priority="3" stopIfTrue="1">
      <formula>$C50="So"</formula>
    </cfRule>
    <cfRule type="expression" dxfId="25" priority="4" stopIfTrue="1">
      <formula>$C50="Ne"</formula>
    </cfRule>
  </conditionalFormatting>
  <dataValidations xWindow="295" yWindow="390" count="17">
    <dataValidation allowBlank="1" showInputMessage="1" showErrorMessage="1" error="Zadávaná hodnota musí být v rozmezí času příchodu a odchodu._x000a_Minimální doba přestávky na oddych je 30 minut." prompt="Zadávaná hodnota musí být v rozmezí času příchodu a odchodu._x000a_Minimální doba přestávky na oddych je 30 minut." sqref="F5 IZ5 SV5 ACR5 AMN5 AWJ5 BGF5 BQB5 BZX5 CJT5 CTP5 DDL5 DNH5 DXD5 EGZ5 EQV5 FAR5 FKN5 FUJ5 GEF5 GOB5 GXX5 HHT5 HRP5 IBL5 ILH5 IVD5 JEZ5 JOV5 JYR5 KIN5 KSJ5 LCF5 LMB5 LVX5 MFT5 MPP5 MZL5 NJH5 NTD5 OCZ5 OMV5 OWR5 PGN5 PQJ5 QAF5 QKB5 QTX5 RDT5 RNP5 RXL5 SHH5 SRD5 TAZ5 TKV5 TUR5 UEN5 UOJ5 UYF5 VIB5 VRX5 WBT5 WLP5 WVL5 F65544 IZ65544 SV65544 ACR65544 AMN65544 AWJ65544 BGF65544 BQB65544 BZX65544 CJT65544 CTP65544 DDL65544 DNH65544 DXD65544 EGZ65544 EQV65544 FAR65544 FKN65544 FUJ65544 GEF65544 GOB65544 GXX65544 HHT65544 HRP65544 IBL65544 ILH65544 IVD65544 JEZ65544 JOV65544 JYR65544 KIN65544 KSJ65544 LCF65544 LMB65544 LVX65544 MFT65544 MPP65544 MZL65544 NJH65544 NTD65544 OCZ65544 OMV65544 OWR65544 PGN65544 PQJ65544 QAF65544 QKB65544 QTX65544 RDT65544 RNP65544 RXL65544 SHH65544 SRD65544 TAZ65544 TKV65544 TUR65544 UEN65544 UOJ65544 UYF65544 VIB65544 VRX65544 WBT65544 WLP65544 WVL65544 F131080 IZ131080 SV131080 ACR131080 AMN131080 AWJ131080 BGF131080 BQB131080 BZX131080 CJT131080 CTP131080 DDL131080 DNH131080 DXD131080 EGZ131080 EQV131080 FAR131080 FKN131080 FUJ131080 GEF131080 GOB131080 GXX131080 HHT131080 HRP131080 IBL131080 ILH131080 IVD131080 JEZ131080 JOV131080 JYR131080 KIN131080 KSJ131080 LCF131080 LMB131080 LVX131080 MFT131080 MPP131080 MZL131080 NJH131080 NTD131080 OCZ131080 OMV131080 OWR131080 PGN131080 PQJ131080 QAF131080 QKB131080 QTX131080 RDT131080 RNP131080 RXL131080 SHH131080 SRD131080 TAZ131080 TKV131080 TUR131080 UEN131080 UOJ131080 UYF131080 VIB131080 VRX131080 WBT131080 WLP131080 WVL131080 F196616 IZ196616 SV196616 ACR196616 AMN196616 AWJ196616 BGF196616 BQB196616 BZX196616 CJT196616 CTP196616 DDL196616 DNH196616 DXD196616 EGZ196616 EQV196616 FAR196616 FKN196616 FUJ196616 GEF196616 GOB196616 GXX196616 HHT196616 HRP196616 IBL196616 ILH196616 IVD196616 JEZ196616 JOV196616 JYR196616 KIN196616 KSJ196616 LCF196616 LMB196616 LVX196616 MFT196616 MPP196616 MZL196616 NJH196616 NTD196616 OCZ196616 OMV196616 OWR196616 PGN196616 PQJ196616 QAF196616 QKB196616 QTX196616 RDT196616 RNP196616 RXL196616 SHH196616 SRD196616 TAZ196616 TKV196616 TUR196616 UEN196616 UOJ196616 UYF196616 VIB196616 VRX196616 WBT196616 WLP196616 WVL196616 F262152 IZ262152 SV262152 ACR262152 AMN262152 AWJ262152 BGF262152 BQB262152 BZX262152 CJT262152 CTP262152 DDL262152 DNH262152 DXD262152 EGZ262152 EQV262152 FAR262152 FKN262152 FUJ262152 GEF262152 GOB262152 GXX262152 HHT262152 HRP262152 IBL262152 ILH262152 IVD262152 JEZ262152 JOV262152 JYR262152 KIN262152 KSJ262152 LCF262152 LMB262152 LVX262152 MFT262152 MPP262152 MZL262152 NJH262152 NTD262152 OCZ262152 OMV262152 OWR262152 PGN262152 PQJ262152 QAF262152 QKB262152 QTX262152 RDT262152 RNP262152 RXL262152 SHH262152 SRD262152 TAZ262152 TKV262152 TUR262152 UEN262152 UOJ262152 UYF262152 VIB262152 VRX262152 WBT262152 WLP262152 WVL262152 F327688 IZ327688 SV327688 ACR327688 AMN327688 AWJ327688 BGF327688 BQB327688 BZX327688 CJT327688 CTP327688 DDL327688 DNH327688 DXD327688 EGZ327688 EQV327688 FAR327688 FKN327688 FUJ327688 GEF327688 GOB327688 GXX327688 HHT327688 HRP327688 IBL327688 ILH327688 IVD327688 JEZ327688 JOV327688 JYR327688 KIN327688 KSJ327688 LCF327688 LMB327688 LVX327688 MFT327688 MPP327688 MZL327688 NJH327688 NTD327688 OCZ327688 OMV327688 OWR327688 PGN327688 PQJ327688 QAF327688 QKB327688 QTX327688 RDT327688 RNP327688 RXL327688 SHH327688 SRD327688 TAZ327688 TKV327688 TUR327688 UEN327688 UOJ327688 UYF327688 VIB327688 VRX327688 WBT327688 WLP327688 WVL327688 F393224 IZ393224 SV393224 ACR393224 AMN393224 AWJ393224 BGF393224 BQB393224 BZX393224 CJT393224 CTP393224 DDL393224 DNH393224 DXD393224 EGZ393224 EQV393224 FAR393224 FKN393224 FUJ393224 GEF393224 GOB393224 GXX393224 HHT393224 HRP393224 IBL393224 ILH393224 IVD393224 JEZ393224 JOV393224 JYR393224 KIN393224 KSJ393224 LCF393224 LMB393224 LVX393224 MFT393224 MPP393224 MZL393224 NJH393224 NTD393224 OCZ393224 OMV393224 OWR393224 PGN393224 PQJ393224 QAF393224 QKB393224 QTX393224 RDT393224 RNP393224 RXL393224 SHH393224 SRD393224 TAZ393224 TKV393224 TUR393224 UEN393224 UOJ393224 UYF393224 VIB393224 VRX393224 WBT393224 WLP393224 WVL393224 F458760 IZ458760 SV458760 ACR458760 AMN458760 AWJ458760 BGF458760 BQB458760 BZX458760 CJT458760 CTP458760 DDL458760 DNH458760 DXD458760 EGZ458760 EQV458760 FAR458760 FKN458760 FUJ458760 GEF458760 GOB458760 GXX458760 HHT458760 HRP458760 IBL458760 ILH458760 IVD458760 JEZ458760 JOV458760 JYR458760 KIN458760 KSJ458760 LCF458760 LMB458760 LVX458760 MFT458760 MPP458760 MZL458760 NJH458760 NTD458760 OCZ458760 OMV458760 OWR458760 PGN458760 PQJ458760 QAF458760 QKB458760 QTX458760 RDT458760 RNP458760 RXL458760 SHH458760 SRD458760 TAZ458760 TKV458760 TUR458760 UEN458760 UOJ458760 UYF458760 VIB458760 VRX458760 WBT458760 WLP458760 WVL458760 F524296 IZ524296 SV524296 ACR524296 AMN524296 AWJ524296 BGF524296 BQB524296 BZX524296 CJT524296 CTP524296 DDL524296 DNH524296 DXD524296 EGZ524296 EQV524296 FAR524296 FKN524296 FUJ524296 GEF524296 GOB524296 GXX524296 HHT524296 HRP524296 IBL524296 ILH524296 IVD524296 JEZ524296 JOV524296 JYR524296 KIN524296 KSJ524296 LCF524296 LMB524296 LVX524296 MFT524296 MPP524296 MZL524296 NJH524296 NTD524296 OCZ524296 OMV524296 OWR524296 PGN524296 PQJ524296 QAF524296 QKB524296 QTX524296 RDT524296 RNP524296 RXL524296 SHH524296 SRD524296 TAZ524296 TKV524296 TUR524296 UEN524296 UOJ524296 UYF524296 VIB524296 VRX524296 WBT524296 WLP524296 WVL524296 F589832 IZ589832 SV589832 ACR589832 AMN589832 AWJ589832 BGF589832 BQB589832 BZX589832 CJT589832 CTP589832 DDL589832 DNH589832 DXD589832 EGZ589832 EQV589832 FAR589832 FKN589832 FUJ589832 GEF589832 GOB589832 GXX589832 HHT589832 HRP589832 IBL589832 ILH589832 IVD589832 JEZ589832 JOV589832 JYR589832 KIN589832 KSJ589832 LCF589832 LMB589832 LVX589832 MFT589832 MPP589832 MZL589832 NJH589832 NTD589832 OCZ589832 OMV589832 OWR589832 PGN589832 PQJ589832 QAF589832 QKB589832 QTX589832 RDT589832 RNP589832 RXL589832 SHH589832 SRD589832 TAZ589832 TKV589832 TUR589832 UEN589832 UOJ589832 UYF589832 VIB589832 VRX589832 WBT589832 WLP589832 WVL589832 F655368 IZ655368 SV655368 ACR655368 AMN655368 AWJ655368 BGF655368 BQB655368 BZX655368 CJT655368 CTP655368 DDL655368 DNH655368 DXD655368 EGZ655368 EQV655368 FAR655368 FKN655368 FUJ655368 GEF655368 GOB655368 GXX655368 HHT655368 HRP655368 IBL655368 ILH655368 IVD655368 JEZ655368 JOV655368 JYR655368 KIN655368 KSJ655368 LCF655368 LMB655368 LVX655368 MFT655368 MPP655368 MZL655368 NJH655368 NTD655368 OCZ655368 OMV655368 OWR655368 PGN655368 PQJ655368 QAF655368 QKB655368 QTX655368 RDT655368 RNP655368 RXL655368 SHH655368 SRD655368 TAZ655368 TKV655368 TUR655368 UEN655368 UOJ655368 UYF655368 VIB655368 VRX655368 WBT655368 WLP655368 WVL655368 F720904 IZ720904 SV720904 ACR720904 AMN720904 AWJ720904 BGF720904 BQB720904 BZX720904 CJT720904 CTP720904 DDL720904 DNH720904 DXD720904 EGZ720904 EQV720904 FAR720904 FKN720904 FUJ720904 GEF720904 GOB720904 GXX720904 HHT720904 HRP720904 IBL720904 ILH720904 IVD720904 JEZ720904 JOV720904 JYR720904 KIN720904 KSJ720904 LCF720904 LMB720904 LVX720904 MFT720904 MPP720904 MZL720904 NJH720904 NTD720904 OCZ720904 OMV720904 OWR720904 PGN720904 PQJ720904 QAF720904 QKB720904 QTX720904 RDT720904 RNP720904 RXL720904 SHH720904 SRD720904 TAZ720904 TKV720904 TUR720904 UEN720904 UOJ720904 UYF720904 VIB720904 VRX720904 WBT720904 WLP720904 WVL720904 F786440 IZ786440 SV786440 ACR786440 AMN786440 AWJ786440 BGF786440 BQB786440 BZX786440 CJT786440 CTP786440 DDL786440 DNH786440 DXD786440 EGZ786440 EQV786440 FAR786440 FKN786440 FUJ786440 GEF786440 GOB786440 GXX786440 HHT786440 HRP786440 IBL786440 ILH786440 IVD786440 JEZ786440 JOV786440 JYR786440 KIN786440 KSJ786440 LCF786440 LMB786440 LVX786440 MFT786440 MPP786440 MZL786440 NJH786440 NTD786440 OCZ786440 OMV786440 OWR786440 PGN786440 PQJ786440 QAF786440 QKB786440 QTX786440 RDT786440 RNP786440 RXL786440 SHH786440 SRD786440 TAZ786440 TKV786440 TUR786440 UEN786440 UOJ786440 UYF786440 VIB786440 VRX786440 WBT786440 WLP786440 WVL786440 F851976 IZ851976 SV851976 ACR851976 AMN851976 AWJ851976 BGF851976 BQB851976 BZX851976 CJT851976 CTP851976 DDL851976 DNH851976 DXD851976 EGZ851976 EQV851976 FAR851976 FKN851976 FUJ851976 GEF851976 GOB851976 GXX851976 HHT851976 HRP851976 IBL851976 ILH851976 IVD851976 JEZ851976 JOV851976 JYR851976 KIN851976 KSJ851976 LCF851976 LMB851976 LVX851976 MFT851976 MPP851976 MZL851976 NJH851976 NTD851976 OCZ851976 OMV851976 OWR851976 PGN851976 PQJ851976 QAF851976 QKB851976 QTX851976 RDT851976 RNP851976 RXL851976 SHH851976 SRD851976 TAZ851976 TKV851976 TUR851976 UEN851976 UOJ851976 UYF851976 VIB851976 VRX851976 WBT851976 WLP851976 WVL851976 F917512 IZ917512 SV917512 ACR917512 AMN917512 AWJ917512 BGF917512 BQB917512 BZX917512 CJT917512 CTP917512 DDL917512 DNH917512 DXD917512 EGZ917512 EQV917512 FAR917512 FKN917512 FUJ917512 GEF917512 GOB917512 GXX917512 HHT917512 HRP917512 IBL917512 ILH917512 IVD917512 JEZ917512 JOV917512 JYR917512 KIN917512 KSJ917512 LCF917512 LMB917512 LVX917512 MFT917512 MPP917512 MZL917512 NJH917512 NTD917512 OCZ917512 OMV917512 OWR917512 PGN917512 PQJ917512 QAF917512 QKB917512 QTX917512 RDT917512 RNP917512 RXL917512 SHH917512 SRD917512 TAZ917512 TKV917512 TUR917512 UEN917512 UOJ917512 UYF917512 VIB917512 VRX917512 WBT917512 WLP917512 WVL917512 F983048 IZ983048 SV983048 ACR983048 AMN983048 AWJ983048 BGF983048 BQB983048 BZX983048 CJT983048 CTP983048 DDL983048 DNH983048 DXD983048 EGZ983048 EQV983048 FAR983048 FKN983048 FUJ983048 GEF983048 GOB983048 GXX983048 HHT983048 HRP983048 IBL983048 ILH983048 IVD983048 JEZ983048 JOV983048 JYR983048 KIN983048 KSJ983048 LCF983048 LMB983048 LVX983048 MFT983048 MPP983048 MZL983048 NJH983048 NTD983048 OCZ983048 OMV983048 OWR983048 PGN983048 PQJ983048 QAF983048 QKB983048 QTX983048 RDT983048 RNP983048 RXL983048 SHH983048 SRD983048 TAZ983048 TKV983048 TUR983048 UEN983048 UOJ983048 UYF983048 VIB983048 VRX983048 WBT983048 WLP983048 WVL983048 WVW983037 H65560:H65590 JB65560:JB65590 SX65560:SX65590 ACT65560:ACT65590 AMP65560:AMP65590 AWL65560:AWL65590 BGH65560:BGH65590 BQD65560:BQD65590 BZZ65560:BZZ65590 CJV65560:CJV65590 CTR65560:CTR65590 DDN65560:DDN65590 DNJ65560:DNJ65590 DXF65560:DXF65590 EHB65560:EHB65590 EQX65560:EQX65590 FAT65560:FAT65590 FKP65560:FKP65590 FUL65560:FUL65590 GEH65560:GEH65590 GOD65560:GOD65590 GXZ65560:GXZ65590 HHV65560:HHV65590 HRR65560:HRR65590 IBN65560:IBN65590 ILJ65560:ILJ65590 IVF65560:IVF65590 JFB65560:JFB65590 JOX65560:JOX65590 JYT65560:JYT65590 KIP65560:KIP65590 KSL65560:KSL65590 LCH65560:LCH65590 LMD65560:LMD65590 LVZ65560:LVZ65590 MFV65560:MFV65590 MPR65560:MPR65590 MZN65560:MZN65590 NJJ65560:NJJ65590 NTF65560:NTF65590 ODB65560:ODB65590 OMX65560:OMX65590 OWT65560:OWT65590 PGP65560:PGP65590 PQL65560:PQL65590 QAH65560:QAH65590 QKD65560:QKD65590 QTZ65560:QTZ65590 RDV65560:RDV65590 RNR65560:RNR65590 RXN65560:RXN65590 SHJ65560:SHJ65590 SRF65560:SRF65590 TBB65560:TBB65590 TKX65560:TKX65590 TUT65560:TUT65590 UEP65560:UEP65590 UOL65560:UOL65590 UYH65560:UYH65590 VID65560:VID65590 VRZ65560:VRZ65590 WBV65560:WBV65590 WLR65560:WLR65590 WVN65560:WVN65590 H131096:H131126 JB131096:JB131126 SX131096:SX131126 ACT131096:ACT131126 AMP131096:AMP131126 AWL131096:AWL131126 BGH131096:BGH131126 BQD131096:BQD131126 BZZ131096:BZZ131126 CJV131096:CJV131126 CTR131096:CTR131126 DDN131096:DDN131126 DNJ131096:DNJ131126 DXF131096:DXF131126 EHB131096:EHB131126 EQX131096:EQX131126 FAT131096:FAT131126 FKP131096:FKP131126 FUL131096:FUL131126 GEH131096:GEH131126 GOD131096:GOD131126 GXZ131096:GXZ131126 HHV131096:HHV131126 HRR131096:HRR131126 IBN131096:IBN131126 ILJ131096:ILJ131126 IVF131096:IVF131126 JFB131096:JFB131126 JOX131096:JOX131126 JYT131096:JYT131126 KIP131096:KIP131126 KSL131096:KSL131126 LCH131096:LCH131126 LMD131096:LMD131126 LVZ131096:LVZ131126 MFV131096:MFV131126 MPR131096:MPR131126 MZN131096:MZN131126 NJJ131096:NJJ131126 NTF131096:NTF131126 ODB131096:ODB131126 OMX131096:OMX131126 OWT131096:OWT131126 PGP131096:PGP131126 PQL131096:PQL131126 QAH131096:QAH131126 QKD131096:QKD131126 QTZ131096:QTZ131126 RDV131096:RDV131126 RNR131096:RNR131126 RXN131096:RXN131126 SHJ131096:SHJ131126 SRF131096:SRF131126 TBB131096:TBB131126 TKX131096:TKX131126 TUT131096:TUT131126 UEP131096:UEP131126 UOL131096:UOL131126 UYH131096:UYH131126 VID131096:VID131126 VRZ131096:VRZ131126 WBV131096:WBV131126 WLR131096:WLR131126 WVN131096:WVN131126 H196632:H196662 JB196632:JB196662 SX196632:SX196662 ACT196632:ACT196662 AMP196632:AMP196662 AWL196632:AWL196662 BGH196632:BGH196662 BQD196632:BQD196662 BZZ196632:BZZ196662 CJV196632:CJV196662 CTR196632:CTR196662 DDN196632:DDN196662 DNJ196632:DNJ196662 DXF196632:DXF196662 EHB196632:EHB196662 EQX196632:EQX196662 FAT196632:FAT196662 FKP196632:FKP196662 FUL196632:FUL196662 GEH196632:GEH196662 GOD196632:GOD196662 GXZ196632:GXZ196662 HHV196632:HHV196662 HRR196632:HRR196662 IBN196632:IBN196662 ILJ196632:ILJ196662 IVF196632:IVF196662 JFB196632:JFB196662 JOX196632:JOX196662 JYT196632:JYT196662 KIP196632:KIP196662 KSL196632:KSL196662 LCH196632:LCH196662 LMD196632:LMD196662 LVZ196632:LVZ196662 MFV196632:MFV196662 MPR196632:MPR196662 MZN196632:MZN196662 NJJ196632:NJJ196662 NTF196632:NTF196662 ODB196632:ODB196662 OMX196632:OMX196662 OWT196632:OWT196662 PGP196632:PGP196662 PQL196632:PQL196662 QAH196632:QAH196662 QKD196632:QKD196662 QTZ196632:QTZ196662 RDV196632:RDV196662 RNR196632:RNR196662 RXN196632:RXN196662 SHJ196632:SHJ196662 SRF196632:SRF196662 TBB196632:TBB196662 TKX196632:TKX196662 TUT196632:TUT196662 UEP196632:UEP196662 UOL196632:UOL196662 UYH196632:UYH196662 VID196632:VID196662 VRZ196632:VRZ196662 WBV196632:WBV196662 WLR196632:WLR196662 WVN196632:WVN196662 H262168:H262198 JB262168:JB262198 SX262168:SX262198 ACT262168:ACT262198 AMP262168:AMP262198 AWL262168:AWL262198 BGH262168:BGH262198 BQD262168:BQD262198 BZZ262168:BZZ262198 CJV262168:CJV262198 CTR262168:CTR262198 DDN262168:DDN262198 DNJ262168:DNJ262198 DXF262168:DXF262198 EHB262168:EHB262198 EQX262168:EQX262198 FAT262168:FAT262198 FKP262168:FKP262198 FUL262168:FUL262198 GEH262168:GEH262198 GOD262168:GOD262198 GXZ262168:GXZ262198 HHV262168:HHV262198 HRR262168:HRR262198 IBN262168:IBN262198 ILJ262168:ILJ262198 IVF262168:IVF262198 JFB262168:JFB262198 JOX262168:JOX262198 JYT262168:JYT262198 KIP262168:KIP262198 KSL262168:KSL262198 LCH262168:LCH262198 LMD262168:LMD262198 LVZ262168:LVZ262198 MFV262168:MFV262198 MPR262168:MPR262198 MZN262168:MZN262198 NJJ262168:NJJ262198 NTF262168:NTF262198 ODB262168:ODB262198 OMX262168:OMX262198 OWT262168:OWT262198 PGP262168:PGP262198 PQL262168:PQL262198 QAH262168:QAH262198 QKD262168:QKD262198 QTZ262168:QTZ262198 RDV262168:RDV262198 RNR262168:RNR262198 RXN262168:RXN262198 SHJ262168:SHJ262198 SRF262168:SRF262198 TBB262168:TBB262198 TKX262168:TKX262198 TUT262168:TUT262198 UEP262168:UEP262198 UOL262168:UOL262198 UYH262168:UYH262198 VID262168:VID262198 VRZ262168:VRZ262198 WBV262168:WBV262198 WLR262168:WLR262198 WVN262168:WVN262198 H327704:H327734 JB327704:JB327734 SX327704:SX327734 ACT327704:ACT327734 AMP327704:AMP327734 AWL327704:AWL327734 BGH327704:BGH327734 BQD327704:BQD327734 BZZ327704:BZZ327734 CJV327704:CJV327734 CTR327704:CTR327734 DDN327704:DDN327734 DNJ327704:DNJ327734 DXF327704:DXF327734 EHB327704:EHB327734 EQX327704:EQX327734 FAT327704:FAT327734 FKP327704:FKP327734 FUL327704:FUL327734 GEH327704:GEH327734 GOD327704:GOD327734 GXZ327704:GXZ327734 HHV327704:HHV327734 HRR327704:HRR327734 IBN327704:IBN327734 ILJ327704:ILJ327734 IVF327704:IVF327734 JFB327704:JFB327734 JOX327704:JOX327734 JYT327704:JYT327734 KIP327704:KIP327734 KSL327704:KSL327734 LCH327704:LCH327734 LMD327704:LMD327734 LVZ327704:LVZ327734 MFV327704:MFV327734 MPR327704:MPR327734 MZN327704:MZN327734 NJJ327704:NJJ327734 NTF327704:NTF327734 ODB327704:ODB327734 OMX327704:OMX327734 OWT327704:OWT327734 PGP327704:PGP327734 PQL327704:PQL327734 QAH327704:QAH327734 QKD327704:QKD327734 QTZ327704:QTZ327734 RDV327704:RDV327734 RNR327704:RNR327734 RXN327704:RXN327734 SHJ327704:SHJ327734 SRF327704:SRF327734 TBB327704:TBB327734 TKX327704:TKX327734 TUT327704:TUT327734 UEP327704:UEP327734 UOL327704:UOL327734 UYH327704:UYH327734 VID327704:VID327734 VRZ327704:VRZ327734 WBV327704:WBV327734 WLR327704:WLR327734 WVN327704:WVN327734 H393240:H393270 JB393240:JB393270 SX393240:SX393270 ACT393240:ACT393270 AMP393240:AMP393270 AWL393240:AWL393270 BGH393240:BGH393270 BQD393240:BQD393270 BZZ393240:BZZ393270 CJV393240:CJV393270 CTR393240:CTR393270 DDN393240:DDN393270 DNJ393240:DNJ393270 DXF393240:DXF393270 EHB393240:EHB393270 EQX393240:EQX393270 FAT393240:FAT393270 FKP393240:FKP393270 FUL393240:FUL393270 GEH393240:GEH393270 GOD393240:GOD393270 GXZ393240:GXZ393270 HHV393240:HHV393270 HRR393240:HRR393270 IBN393240:IBN393270 ILJ393240:ILJ393270 IVF393240:IVF393270 JFB393240:JFB393270 JOX393240:JOX393270 JYT393240:JYT393270 KIP393240:KIP393270 KSL393240:KSL393270 LCH393240:LCH393270 LMD393240:LMD393270 LVZ393240:LVZ393270 MFV393240:MFV393270 MPR393240:MPR393270 MZN393240:MZN393270 NJJ393240:NJJ393270 NTF393240:NTF393270 ODB393240:ODB393270 OMX393240:OMX393270 OWT393240:OWT393270 PGP393240:PGP393270 PQL393240:PQL393270 QAH393240:QAH393270 QKD393240:QKD393270 QTZ393240:QTZ393270 RDV393240:RDV393270 RNR393240:RNR393270 RXN393240:RXN393270 SHJ393240:SHJ393270 SRF393240:SRF393270 TBB393240:TBB393270 TKX393240:TKX393270 TUT393240:TUT393270 UEP393240:UEP393270 UOL393240:UOL393270 UYH393240:UYH393270 VID393240:VID393270 VRZ393240:VRZ393270 WBV393240:WBV393270 WLR393240:WLR393270 WVN393240:WVN393270 H458776:H458806 JB458776:JB458806 SX458776:SX458806 ACT458776:ACT458806 AMP458776:AMP458806 AWL458776:AWL458806 BGH458776:BGH458806 BQD458776:BQD458806 BZZ458776:BZZ458806 CJV458776:CJV458806 CTR458776:CTR458806 DDN458776:DDN458806 DNJ458776:DNJ458806 DXF458776:DXF458806 EHB458776:EHB458806 EQX458776:EQX458806 FAT458776:FAT458806 FKP458776:FKP458806 FUL458776:FUL458806 GEH458776:GEH458806 GOD458776:GOD458806 GXZ458776:GXZ458806 HHV458776:HHV458806 HRR458776:HRR458806 IBN458776:IBN458806 ILJ458776:ILJ458806 IVF458776:IVF458806 JFB458776:JFB458806 JOX458776:JOX458806 JYT458776:JYT458806 KIP458776:KIP458806 KSL458776:KSL458806 LCH458776:LCH458806 LMD458776:LMD458806 LVZ458776:LVZ458806 MFV458776:MFV458806 MPR458776:MPR458806 MZN458776:MZN458806 NJJ458776:NJJ458806 NTF458776:NTF458806 ODB458776:ODB458806 OMX458776:OMX458806 OWT458776:OWT458806 PGP458776:PGP458806 PQL458776:PQL458806 QAH458776:QAH458806 QKD458776:QKD458806 QTZ458776:QTZ458806 RDV458776:RDV458806 RNR458776:RNR458806 RXN458776:RXN458806 SHJ458776:SHJ458806 SRF458776:SRF458806 TBB458776:TBB458806 TKX458776:TKX458806 TUT458776:TUT458806 UEP458776:UEP458806 UOL458776:UOL458806 UYH458776:UYH458806 VID458776:VID458806 VRZ458776:VRZ458806 WBV458776:WBV458806 WLR458776:WLR458806 WVN458776:WVN458806 H524312:H524342 JB524312:JB524342 SX524312:SX524342 ACT524312:ACT524342 AMP524312:AMP524342 AWL524312:AWL524342 BGH524312:BGH524342 BQD524312:BQD524342 BZZ524312:BZZ524342 CJV524312:CJV524342 CTR524312:CTR524342 DDN524312:DDN524342 DNJ524312:DNJ524342 DXF524312:DXF524342 EHB524312:EHB524342 EQX524312:EQX524342 FAT524312:FAT524342 FKP524312:FKP524342 FUL524312:FUL524342 GEH524312:GEH524342 GOD524312:GOD524342 GXZ524312:GXZ524342 HHV524312:HHV524342 HRR524312:HRR524342 IBN524312:IBN524342 ILJ524312:ILJ524342 IVF524312:IVF524342 JFB524312:JFB524342 JOX524312:JOX524342 JYT524312:JYT524342 KIP524312:KIP524342 KSL524312:KSL524342 LCH524312:LCH524342 LMD524312:LMD524342 LVZ524312:LVZ524342 MFV524312:MFV524342 MPR524312:MPR524342 MZN524312:MZN524342 NJJ524312:NJJ524342 NTF524312:NTF524342 ODB524312:ODB524342 OMX524312:OMX524342 OWT524312:OWT524342 PGP524312:PGP524342 PQL524312:PQL524342 QAH524312:QAH524342 QKD524312:QKD524342 QTZ524312:QTZ524342 RDV524312:RDV524342 RNR524312:RNR524342 RXN524312:RXN524342 SHJ524312:SHJ524342 SRF524312:SRF524342 TBB524312:TBB524342 TKX524312:TKX524342 TUT524312:TUT524342 UEP524312:UEP524342 UOL524312:UOL524342 UYH524312:UYH524342 VID524312:VID524342 VRZ524312:VRZ524342 WBV524312:WBV524342 WLR524312:WLR524342 WVN524312:WVN524342 H589848:H589878 JB589848:JB589878 SX589848:SX589878 ACT589848:ACT589878 AMP589848:AMP589878 AWL589848:AWL589878 BGH589848:BGH589878 BQD589848:BQD589878 BZZ589848:BZZ589878 CJV589848:CJV589878 CTR589848:CTR589878 DDN589848:DDN589878 DNJ589848:DNJ589878 DXF589848:DXF589878 EHB589848:EHB589878 EQX589848:EQX589878 FAT589848:FAT589878 FKP589848:FKP589878 FUL589848:FUL589878 GEH589848:GEH589878 GOD589848:GOD589878 GXZ589848:GXZ589878 HHV589848:HHV589878 HRR589848:HRR589878 IBN589848:IBN589878 ILJ589848:ILJ589878 IVF589848:IVF589878 JFB589848:JFB589878 JOX589848:JOX589878 JYT589848:JYT589878 KIP589848:KIP589878 KSL589848:KSL589878 LCH589848:LCH589878 LMD589848:LMD589878 LVZ589848:LVZ589878 MFV589848:MFV589878 MPR589848:MPR589878 MZN589848:MZN589878 NJJ589848:NJJ589878 NTF589848:NTF589878 ODB589848:ODB589878 OMX589848:OMX589878 OWT589848:OWT589878 PGP589848:PGP589878 PQL589848:PQL589878 QAH589848:QAH589878 QKD589848:QKD589878 QTZ589848:QTZ589878 RDV589848:RDV589878 RNR589848:RNR589878 RXN589848:RXN589878 SHJ589848:SHJ589878 SRF589848:SRF589878 TBB589848:TBB589878 TKX589848:TKX589878 TUT589848:TUT589878 UEP589848:UEP589878 UOL589848:UOL589878 UYH589848:UYH589878 VID589848:VID589878 VRZ589848:VRZ589878 WBV589848:WBV589878 WLR589848:WLR589878 WVN589848:WVN589878 H655384:H655414 JB655384:JB655414 SX655384:SX655414 ACT655384:ACT655414 AMP655384:AMP655414 AWL655384:AWL655414 BGH655384:BGH655414 BQD655384:BQD655414 BZZ655384:BZZ655414 CJV655384:CJV655414 CTR655384:CTR655414 DDN655384:DDN655414 DNJ655384:DNJ655414 DXF655384:DXF655414 EHB655384:EHB655414 EQX655384:EQX655414 FAT655384:FAT655414 FKP655384:FKP655414 FUL655384:FUL655414 GEH655384:GEH655414 GOD655384:GOD655414 GXZ655384:GXZ655414 HHV655384:HHV655414 HRR655384:HRR655414 IBN655384:IBN655414 ILJ655384:ILJ655414 IVF655384:IVF655414 JFB655384:JFB655414 JOX655384:JOX655414 JYT655384:JYT655414 KIP655384:KIP655414 KSL655384:KSL655414 LCH655384:LCH655414 LMD655384:LMD655414 LVZ655384:LVZ655414 MFV655384:MFV655414 MPR655384:MPR655414 MZN655384:MZN655414 NJJ655384:NJJ655414 NTF655384:NTF655414 ODB655384:ODB655414 OMX655384:OMX655414 OWT655384:OWT655414 PGP655384:PGP655414 PQL655384:PQL655414 QAH655384:QAH655414 QKD655384:QKD655414 QTZ655384:QTZ655414 RDV655384:RDV655414 RNR655384:RNR655414 RXN655384:RXN655414 SHJ655384:SHJ655414 SRF655384:SRF655414 TBB655384:TBB655414 TKX655384:TKX655414 TUT655384:TUT655414 UEP655384:UEP655414 UOL655384:UOL655414 UYH655384:UYH655414 VID655384:VID655414 VRZ655384:VRZ655414 WBV655384:WBV655414 WLR655384:WLR655414 WVN655384:WVN655414 H720920:H720950 JB720920:JB720950 SX720920:SX720950 ACT720920:ACT720950 AMP720920:AMP720950 AWL720920:AWL720950 BGH720920:BGH720950 BQD720920:BQD720950 BZZ720920:BZZ720950 CJV720920:CJV720950 CTR720920:CTR720950 DDN720920:DDN720950 DNJ720920:DNJ720950 DXF720920:DXF720950 EHB720920:EHB720950 EQX720920:EQX720950 FAT720920:FAT720950 FKP720920:FKP720950 FUL720920:FUL720950 GEH720920:GEH720950 GOD720920:GOD720950 GXZ720920:GXZ720950 HHV720920:HHV720950 HRR720920:HRR720950 IBN720920:IBN720950 ILJ720920:ILJ720950 IVF720920:IVF720950 JFB720920:JFB720950 JOX720920:JOX720950 JYT720920:JYT720950 KIP720920:KIP720950 KSL720920:KSL720950 LCH720920:LCH720950 LMD720920:LMD720950 LVZ720920:LVZ720950 MFV720920:MFV720950 MPR720920:MPR720950 MZN720920:MZN720950 NJJ720920:NJJ720950 NTF720920:NTF720950 ODB720920:ODB720950 OMX720920:OMX720950 OWT720920:OWT720950 PGP720920:PGP720950 PQL720920:PQL720950 QAH720920:QAH720950 QKD720920:QKD720950 QTZ720920:QTZ720950 RDV720920:RDV720950 RNR720920:RNR720950 RXN720920:RXN720950 SHJ720920:SHJ720950 SRF720920:SRF720950 TBB720920:TBB720950 TKX720920:TKX720950 TUT720920:TUT720950 UEP720920:UEP720950 UOL720920:UOL720950 UYH720920:UYH720950 VID720920:VID720950 VRZ720920:VRZ720950 WBV720920:WBV720950 WLR720920:WLR720950 WVN720920:WVN720950 H786456:H786486 JB786456:JB786486 SX786456:SX786486 ACT786456:ACT786486 AMP786456:AMP786486 AWL786456:AWL786486 BGH786456:BGH786486 BQD786456:BQD786486 BZZ786456:BZZ786486 CJV786456:CJV786486 CTR786456:CTR786486 DDN786456:DDN786486 DNJ786456:DNJ786486 DXF786456:DXF786486 EHB786456:EHB786486 EQX786456:EQX786486 FAT786456:FAT786486 FKP786456:FKP786486 FUL786456:FUL786486 GEH786456:GEH786486 GOD786456:GOD786486 GXZ786456:GXZ786486 HHV786456:HHV786486 HRR786456:HRR786486 IBN786456:IBN786486 ILJ786456:ILJ786486 IVF786456:IVF786486 JFB786456:JFB786486 JOX786456:JOX786486 JYT786456:JYT786486 KIP786456:KIP786486 KSL786456:KSL786486 LCH786456:LCH786486 LMD786456:LMD786486 LVZ786456:LVZ786486 MFV786456:MFV786486 MPR786456:MPR786486 MZN786456:MZN786486 NJJ786456:NJJ786486 NTF786456:NTF786486 ODB786456:ODB786486 OMX786456:OMX786486 OWT786456:OWT786486 PGP786456:PGP786486 PQL786456:PQL786486 QAH786456:QAH786486 QKD786456:QKD786486 QTZ786456:QTZ786486 RDV786456:RDV786486 RNR786456:RNR786486 RXN786456:RXN786486 SHJ786456:SHJ786486 SRF786456:SRF786486 TBB786456:TBB786486 TKX786456:TKX786486 TUT786456:TUT786486 UEP786456:UEP786486 UOL786456:UOL786486 UYH786456:UYH786486 VID786456:VID786486 VRZ786456:VRZ786486 WBV786456:WBV786486 WLR786456:WLR786486 WVN786456:WVN786486 H851992:H852022 JB851992:JB852022 SX851992:SX852022 ACT851992:ACT852022 AMP851992:AMP852022 AWL851992:AWL852022 BGH851992:BGH852022 BQD851992:BQD852022 BZZ851992:BZZ852022 CJV851992:CJV852022 CTR851992:CTR852022 DDN851992:DDN852022 DNJ851992:DNJ852022 DXF851992:DXF852022 EHB851992:EHB852022 EQX851992:EQX852022 FAT851992:FAT852022 FKP851992:FKP852022 FUL851992:FUL852022 GEH851992:GEH852022 GOD851992:GOD852022 GXZ851992:GXZ852022 HHV851992:HHV852022 HRR851992:HRR852022 IBN851992:IBN852022 ILJ851992:ILJ852022 IVF851992:IVF852022 JFB851992:JFB852022 JOX851992:JOX852022 JYT851992:JYT852022 KIP851992:KIP852022 KSL851992:KSL852022 LCH851992:LCH852022 LMD851992:LMD852022 LVZ851992:LVZ852022 MFV851992:MFV852022 MPR851992:MPR852022 MZN851992:MZN852022 NJJ851992:NJJ852022 NTF851992:NTF852022 ODB851992:ODB852022 OMX851992:OMX852022 OWT851992:OWT852022 PGP851992:PGP852022 PQL851992:PQL852022 QAH851992:QAH852022 QKD851992:QKD852022 QTZ851992:QTZ852022 RDV851992:RDV852022 RNR851992:RNR852022 RXN851992:RXN852022 SHJ851992:SHJ852022 SRF851992:SRF852022 TBB851992:TBB852022 TKX851992:TKX852022 TUT851992:TUT852022 UEP851992:UEP852022 UOL851992:UOL852022 UYH851992:UYH852022 VID851992:VID852022 VRZ851992:VRZ852022 WBV851992:WBV852022 WLR851992:WLR852022 WVN851992:WVN852022 H917528:H917558 JB917528:JB917558 SX917528:SX917558 ACT917528:ACT917558 AMP917528:AMP917558 AWL917528:AWL917558 BGH917528:BGH917558 BQD917528:BQD917558 BZZ917528:BZZ917558 CJV917528:CJV917558 CTR917528:CTR917558 DDN917528:DDN917558 DNJ917528:DNJ917558 DXF917528:DXF917558 EHB917528:EHB917558 EQX917528:EQX917558 FAT917528:FAT917558 FKP917528:FKP917558 FUL917528:FUL917558 GEH917528:GEH917558 GOD917528:GOD917558 GXZ917528:GXZ917558 HHV917528:HHV917558 HRR917528:HRR917558 IBN917528:IBN917558 ILJ917528:ILJ917558 IVF917528:IVF917558 JFB917528:JFB917558 JOX917528:JOX917558 JYT917528:JYT917558 KIP917528:KIP917558 KSL917528:KSL917558 LCH917528:LCH917558 LMD917528:LMD917558 LVZ917528:LVZ917558 MFV917528:MFV917558 MPR917528:MPR917558 MZN917528:MZN917558 NJJ917528:NJJ917558 NTF917528:NTF917558 ODB917528:ODB917558 OMX917528:OMX917558 OWT917528:OWT917558 PGP917528:PGP917558 PQL917528:PQL917558 QAH917528:QAH917558 QKD917528:QKD917558 QTZ917528:QTZ917558 RDV917528:RDV917558 RNR917528:RNR917558 RXN917528:RXN917558 SHJ917528:SHJ917558 SRF917528:SRF917558 TBB917528:TBB917558 TKX917528:TKX917558 TUT917528:TUT917558 UEP917528:UEP917558 UOL917528:UOL917558 UYH917528:UYH917558 VID917528:VID917558 VRZ917528:VRZ917558 WBV917528:WBV917558 WLR917528:WLR917558 WVN917528:WVN917558 H983064:H983094 JB983064:JB983094 SX983064:SX983094 ACT983064:ACT983094 AMP983064:AMP983094 AWL983064:AWL983094 BGH983064:BGH983094 BQD983064:BQD983094 BZZ983064:BZZ983094 CJV983064:CJV983094 CTR983064:CTR983094 DDN983064:DDN983094 DNJ983064:DNJ983094 DXF983064:DXF983094 EHB983064:EHB983094 EQX983064:EQX983094 FAT983064:FAT983094 FKP983064:FKP983094 FUL983064:FUL983094 GEH983064:GEH983094 GOD983064:GOD983094 GXZ983064:GXZ983094 HHV983064:HHV983094 HRR983064:HRR983094 IBN983064:IBN983094 ILJ983064:ILJ983094 IVF983064:IVF983094 JFB983064:JFB983094 JOX983064:JOX983094 JYT983064:JYT983094 KIP983064:KIP983094 KSL983064:KSL983094 LCH983064:LCH983094 LMD983064:LMD983094 LVZ983064:LVZ983094 MFV983064:MFV983094 MPR983064:MPR983094 MZN983064:MZN983094 NJJ983064:NJJ983094 NTF983064:NTF983094 ODB983064:ODB983094 OMX983064:OMX983094 OWT983064:OWT983094 PGP983064:PGP983094 PQL983064:PQL983094 QAH983064:QAH983094 QKD983064:QKD983094 QTZ983064:QTZ983094 RDV983064:RDV983094 RNR983064:RNR983094 RXN983064:RXN983094 SHJ983064:SHJ983094 SRF983064:SRF983094 TBB983064:TBB983094 TKX983064:TKX983094 TUT983064:TUT983094 UEP983064:UEP983094 UOL983064:UOL983094 UYH983064:UYH983094 VID983064:VID983094 VRZ983064:VRZ983094 WBV983064:WBV983094 WLR983064:WLR983094 WVN983064:WVN983094 Q65533 JK65533 TG65533 ADC65533 AMY65533 AWU65533 BGQ65533 BQM65533 CAI65533 CKE65533 CUA65533 DDW65533 DNS65533 DXO65533 EHK65533 ERG65533 FBC65533 FKY65533 FUU65533 GEQ65533 GOM65533 GYI65533 HIE65533 HSA65533 IBW65533 ILS65533 IVO65533 JFK65533 JPG65533 JZC65533 KIY65533 KSU65533 LCQ65533 LMM65533 LWI65533 MGE65533 MQA65533 MZW65533 NJS65533 NTO65533 ODK65533 ONG65533 OXC65533 PGY65533 PQU65533 QAQ65533 QKM65533 QUI65533 REE65533 ROA65533 RXW65533 SHS65533 SRO65533 TBK65533 TLG65533 TVC65533 UEY65533 UOU65533 UYQ65533 VIM65533 VSI65533 WCE65533 WMA65533 WVW65533 Q131069 JK131069 TG131069 ADC131069 AMY131069 AWU131069 BGQ131069 BQM131069 CAI131069 CKE131069 CUA131069 DDW131069 DNS131069 DXO131069 EHK131069 ERG131069 FBC131069 FKY131069 FUU131069 GEQ131069 GOM131069 GYI131069 HIE131069 HSA131069 IBW131069 ILS131069 IVO131069 JFK131069 JPG131069 JZC131069 KIY131069 KSU131069 LCQ131069 LMM131069 LWI131069 MGE131069 MQA131069 MZW131069 NJS131069 NTO131069 ODK131069 ONG131069 OXC131069 PGY131069 PQU131069 QAQ131069 QKM131069 QUI131069 REE131069 ROA131069 RXW131069 SHS131069 SRO131069 TBK131069 TLG131069 TVC131069 UEY131069 UOU131069 UYQ131069 VIM131069 VSI131069 WCE131069 WMA131069 WVW131069 Q196605 JK196605 TG196605 ADC196605 AMY196605 AWU196605 BGQ196605 BQM196605 CAI196605 CKE196605 CUA196605 DDW196605 DNS196605 DXO196605 EHK196605 ERG196605 FBC196605 FKY196605 FUU196605 GEQ196605 GOM196605 GYI196605 HIE196605 HSA196605 IBW196605 ILS196605 IVO196605 JFK196605 JPG196605 JZC196605 KIY196605 KSU196605 LCQ196605 LMM196605 LWI196605 MGE196605 MQA196605 MZW196605 NJS196605 NTO196605 ODK196605 ONG196605 OXC196605 PGY196605 PQU196605 QAQ196605 QKM196605 QUI196605 REE196605 ROA196605 RXW196605 SHS196605 SRO196605 TBK196605 TLG196605 TVC196605 UEY196605 UOU196605 UYQ196605 VIM196605 VSI196605 WCE196605 WMA196605 WVW196605 Q262141 JK262141 TG262141 ADC262141 AMY262141 AWU262141 BGQ262141 BQM262141 CAI262141 CKE262141 CUA262141 DDW262141 DNS262141 DXO262141 EHK262141 ERG262141 FBC262141 FKY262141 FUU262141 GEQ262141 GOM262141 GYI262141 HIE262141 HSA262141 IBW262141 ILS262141 IVO262141 JFK262141 JPG262141 JZC262141 KIY262141 KSU262141 LCQ262141 LMM262141 LWI262141 MGE262141 MQA262141 MZW262141 NJS262141 NTO262141 ODK262141 ONG262141 OXC262141 PGY262141 PQU262141 QAQ262141 QKM262141 QUI262141 REE262141 ROA262141 RXW262141 SHS262141 SRO262141 TBK262141 TLG262141 TVC262141 UEY262141 UOU262141 UYQ262141 VIM262141 VSI262141 WCE262141 WMA262141 WVW262141 Q327677 JK327677 TG327677 ADC327677 AMY327677 AWU327677 BGQ327677 BQM327677 CAI327677 CKE327677 CUA327677 DDW327677 DNS327677 DXO327677 EHK327677 ERG327677 FBC327677 FKY327677 FUU327677 GEQ327677 GOM327677 GYI327677 HIE327677 HSA327677 IBW327677 ILS327677 IVO327677 JFK327677 JPG327677 JZC327677 KIY327677 KSU327677 LCQ327677 LMM327677 LWI327677 MGE327677 MQA327677 MZW327677 NJS327677 NTO327677 ODK327677 ONG327677 OXC327677 PGY327677 PQU327677 QAQ327677 QKM327677 QUI327677 REE327677 ROA327677 RXW327677 SHS327677 SRO327677 TBK327677 TLG327677 TVC327677 UEY327677 UOU327677 UYQ327677 VIM327677 VSI327677 WCE327677 WMA327677 WVW327677 Q393213 JK393213 TG393213 ADC393213 AMY393213 AWU393213 BGQ393213 BQM393213 CAI393213 CKE393213 CUA393213 DDW393213 DNS393213 DXO393213 EHK393213 ERG393213 FBC393213 FKY393213 FUU393213 GEQ393213 GOM393213 GYI393213 HIE393213 HSA393213 IBW393213 ILS393213 IVO393213 JFK393213 JPG393213 JZC393213 KIY393213 KSU393213 LCQ393213 LMM393213 LWI393213 MGE393213 MQA393213 MZW393213 NJS393213 NTO393213 ODK393213 ONG393213 OXC393213 PGY393213 PQU393213 QAQ393213 QKM393213 QUI393213 REE393213 ROA393213 RXW393213 SHS393213 SRO393213 TBK393213 TLG393213 TVC393213 UEY393213 UOU393213 UYQ393213 VIM393213 VSI393213 WCE393213 WMA393213 WVW393213 Q458749 JK458749 TG458749 ADC458749 AMY458749 AWU458749 BGQ458749 BQM458749 CAI458749 CKE458749 CUA458749 DDW458749 DNS458749 DXO458749 EHK458749 ERG458749 FBC458749 FKY458749 FUU458749 GEQ458749 GOM458749 GYI458749 HIE458749 HSA458749 IBW458749 ILS458749 IVO458749 JFK458749 JPG458749 JZC458749 KIY458749 KSU458749 LCQ458749 LMM458749 LWI458749 MGE458749 MQA458749 MZW458749 NJS458749 NTO458749 ODK458749 ONG458749 OXC458749 PGY458749 PQU458749 QAQ458749 QKM458749 QUI458749 REE458749 ROA458749 RXW458749 SHS458749 SRO458749 TBK458749 TLG458749 TVC458749 UEY458749 UOU458749 UYQ458749 VIM458749 VSI458749 WCE458749 WMA458749 WVW458749 Q524285 JK524285 TG524285 ADC524285 AMY524285 AWU524285 BGQ524285 BQM524285 CAI524285 CKE524285 CUA524285 DDW524285 DNS524285 DXO524285 EHK524285 ERG524285 FBC524285 FKY524285 FUU524285 GEQ524285 GOM524285 GYI524285 HIE524285 HSA524285 IBW524285 ILS524285 IVO524285 JFK524285 JPG524285 JZC524285 KIY524285 KSU524285 LCQ524285 LMM524285 LWI524285 MGE524285 MQA524285 MZW524285 NJS524285 NTO524285 ODK524285 ONG524285 OXC524285 PGY524285 PQU524285 QAQ524285 QKM524285 QUI524285 REE524285 ROA524285 RXW524285 SHS524285 SRO524285 TBK524285 TLG524285 TVC524285 UEY524285 UOU524285 UYQ524285 VIM524285 VSI524285 WCE524285 WMA524285 WVW524285 Q589821 JK589821 TG589821 ADC589821 AMY589821 AWU589821 BGQ589821 BQM589821 CAI589821 CKE589821 CUA589821 DDW589821 DNS589821 DXO589821 EHK589821 ERG589821 FBC589821 FKY589821 FUU589821 GEQ589821 GOM589821 GYI589821 HIE589821 HSA589821 IBW589821 ILS589821 IVO589821 JFK589821 JPG589821 JZC589821 KIY589821 KSU589821 LCQ589821 LMM589821 LWI589821 MGE589821 MQA589821 MZW589821 NJS589821 NTO589821 ODK589821 ONG589821 OXC589821 PGY589821 PQU589821 QAQ589821 QKM589821 QUI589821 REE589821 ROA589821 RXW589821 SHS589821 SRO589821 TBK589821 TLG589821 TVC589821 UEY589821 UOU589821 UYQ589821 VIM589821 VSI589821 WCE589821 WMA589821 WVW589821 Q655357 JK655357 TG655357 ADC655357 AMY655357 AWU655357 BGQ655357 BQM655357 CAI655357 CKE655357 CUA655357 DDW655357 DNS655357 DXO655357 EHK655357 ERG655357 FBC655357 FKY655357 FUU655357 GEQ655357 GOM655357 GYI655357 HIE655357 HSA655357 IBW655357 ILS655357 IVO655357 JFK655357 JPG655357 JZC655357 KIY655357 KSU655357 LCQ655357 LMM655357 LWI655357 MGE655357 MQA655357 MZW655357 NJS655357 NTO655357 ODK655357 ONG655357 OXC655357 PGY655357 PQU655357 QAQ655357 QKM655357 QUI655357 REE655357 ROA655357 RXW655357 SHS655357 SRO655357 TBK655357 TLG655357 TVC655357 UEY655357 UOU655357 UYQ655357 VIM655357 VSI655357 WCE655357 WMA655357 WVW655357 Q720893 JK720893 TG720893 ADC720893 AMY720893 AWU720893 BGQ720893 BQM720893 CAI720893 CKE720893 CUA720893 DDW720893 DNS720893 DXO720893 EHK720893 ERG720893 FBC720893 FKY720893 FUU720893 GEQ720893 GOM720893 GYI720893 HIE720893 HSA720893 IBW720893 ILS720893 IVO720893 JFK720893 JPG720893 JZC720893 KIY720893 KSU720893 LCQ720893 LMM720893 LWI720893 MGE720893 MQA720893 MZW720893 NJS720893 NTO720893 ODK720893 ONG720893 OXC720893 PGY720893 PQU720893 QAQ720893 QKM720893 QUI720893 REE720893 ROA720893 RXW720893 SHS720893 SRO720893 TBK720893 TLG720893 TVC720893 UEY720893 UOU720893 UYQ720893 VIM720893 VSI720893 WCE720893 WMA720893 WVW720893 Q786429 JK786429 TG786429 ADC786429 AMY786429 AWU786429 BGQ786429 BQM786429 CAI786429 CKE786429 CUA786429 DDW786429 DNS786429 DXO786429 EHK786429 ERG786429 FBC786429 FKY786429 FUU786429 GEQ786429 GOM786429 GYI786429 HIE786429 HSA786429 IBW786429 ILS786429 IVO786429 JFK786429 JPG786429 JZC786429 KIY786429 KSU786429 LCQ786429 LMM786429 LWI786429 MGE786429 MQA786429 MZW786429 NJS786429 NTO786429 ODK786429 ONG786429 OXC786429 PGY786429 PQU786429 QAQ786429 QKM786429 QUI786429 REE786429 ROA786429 RXW786429 SHS786429 SRO786429 TBK786429 TLG786429 TVC786429 UEY786429 UOU786429 UYQ786429 VIM786429 VSI786429 WCE786429 WMA786429 WVW786429 Q851965 JK851965 TG851965 ADC851965 AMY851965 AWU851965 BGQ851965 BQM851965 CAI851965 CKE851965 CUA851965 DDW851965 DNS851965 DXO851965 EHK851965 ERG851965 FBC851965 FKY851965 FUU851965 GEQ851965 GOM851965 GYI851965 HIE851965 HSA851965 IBW851965 ILS851965 IVO851965 JFK851965 JPG851965 JZC851965 KIY851965 KSU851965 LCQ851965 LMM851965 LWI851965 MGE851965 MQA851965 MZW851965 NJS851965 NTO851965 ODK851965 ONG851965 OXC851965 PGY851965 PQU851965 QAQ851965 QKM851965 QUI851965 REE851965 ROA851965 RXW851965 SHS851965 SRO851965 TBK851965 TLG851965 TVC851965 UEY851965 UOU851965 UYQ851965 VIM851965 VSI851965 WCE851965 WMA851965 WVW851965 Q917501 JK917501 TG917501 ADC917501 AMY917501 AWU917501 BGQ917501 BQM917501 CAI917501 CKE917501 CUA917501 DDW917501 DNS917501 DXO917501 EHK917501 ERG917501 FBC917501 FKY917501 FUU917501 GEQ917501 GOM917501 GYI917501 HIE917501 HSA917501 IBW917501 ILS917501 IVO917501 JFK917501 JPG917501 JZC917501 KIY917501 KSU917501 LCQ917501 LMM917501 LWI917501 MGE917501 MQA917501 MZW917501 NJS917501 NTO917501 ODK917501 ONG917501 OXC917501 PGY917501 PQU917501 QAQ917501 QKM917501 QUI917501 REE917501 ROA917501 RXW917501 SHS917501 SRO917501 TBK917501 TLG917501 TVC917501 UEY917501 UOU917501 UYQ917501 VIM917501 VSI917501 WCE917501 WMA917501 WVW917501 Q983037 JK983037 TG983037 ADC983037 AMY983037 AWU983037 BGQ983037 BQM983037 CAI983037 CKE983037 CUA983037 DDW983037 DNS983037 DXO983037 EHK983037 ERG983037 FBC983037 FKY983037 FUU983037 GEQ983037 GOM983037 GYI983037 HIE983037 HSA983037 IBW983037 ILS983037 IVO983037 JFK983037 JPG983037 JZC983037 KIY983037 KSU983037 LCQ983037 LMM983037 LWI983037 MGE983037 MQA983037 MZW983037 NJS983037 NTO983037 ODK983037 ONG983037 OXC983037 PGY983037 PQU983037 QAQ983037 QKM983037 QUI983037 REE983037 ROA983037 RXW983037 SHS983037 SRO983037 TBK983037 TLG983037 TVC983037 UEY983037 UOU983037 UYQ983037 VIM983037 VSI983037 WCE983037 WMA983037 IW32:IW50 WVG20:WVG31 WVI32:WVI50 WLK20:WLK31 WLM32:WLM50 WBO20:WBO31 WBQ32:WBQ50 VRS20:VRS31 VRU32:VRU50 VHW20:VHW31 VHY32:VHY50 UYA20:UYA31 UYC32:UYC50 UOE20:UOE31 UOG32:UOG50 UEI20:UEI31 UEK32:UEK50 TUM20:TUM31 TUO32:TUO50 TKQ20:TKQ31 TKS32:TKS50 TAU20:TAU31 TAW32:TAW50 SQY20:SQY31 SRA32:SRA50 SHC20:SHC31 SHE32:SHE50 RXG20:RXG31 RXI32:RXI50 RNK20:RNK31 RNM32:RNM50 RDO20:RDO31 RDQ32:RDQ50 QTS20:QTS31 QTU32:QTU50 QJW20:QJW31 QJY32:QJY50 QAA20:QAA31 QAC32:QAC50 PQE20:PQE31 PQG32:PQG50 PGI20:PGI31 PGK32:PGK50 OWM20:OWM31 OWO32:OWO50 OMQ20:OMQ31 OMS32:OMS50 OCU20:OCU31 OCW32:OCW50 NSY20:NSY31 NTA32:NTA50 NJC20:NJC31 NJE32:NJE50 MZG20:MZG31 MZI32:MZI50 MPK20:MPK31 MPM32:MPM50 MFO20:MFO31 MFQ32:MFQ50 LVS20:LVS31 LVU32:LVU50 LLW20:LLW31 LLY32:LLY50 LCA20:LCA31 LCC32:LCC50 KSE20:KSE31 KSG32:KSG50 KII20:KII31 KIK32:KIK50 JYM20:JYM31 JYO32:JYO50 JOQ20:JOQ31 JOS32:JOS50 JEU20:JEU31 JEW32:JEW50 IUY20:IUY31 IVA32:IVA50 ILC20:ILC31 ILE32:ILE50 IBG20:IBG31 IBI32:IBI50 HRK20:HRK31 HRM32:HRM50 HHO20:HHO31 HHQ32:HHQ50 GXS20:GXS31 GXU32:GXU50 GNW20:GNW31 GNY32:GNY50 GEA20:GEA31 GEC32:GEC50 FUE20:FUE31 FUG32:FUG50 FKI20:FKI31 FKK32:FKK50 FAM20:FAM31 FAO32:FAO50 EQQ20:EQQ31 EQS32:EQS50 EGU20:EGU31 EGW32:EGW50 DWY20:DWY31 DXA32:DXA50 DNC20:DNC31 DNE32:DNE50 DDG20:DDG31 DDI32:DDI50 CTK20:CTK31 CTM32:CTM50 CJO20:CJO31 CJQ32:CJQ50 BZS20:BZS31 BZU32:BZU50 BPW20:BPW31 BPY32:BPY50 BGA20:BGA31 BGC32:BGC50 AWE20:AWE31 AWG32:AWG50 AMI20:AMI31 AMK32:AMK50 ACM20:ACM31 ACO32:ACO50 SQ20:SQ31 SS32:SS50 IU20:IU31" xr:uid="{00000000-0002-0000-0000-000000000000}"/>
    <dataValidation type="time" allowBlank="1" showInputMessage="1" showErrorMessage="1" error="Zadávaná hodnota musí být v rozmezí času příchodu a odchodu a přerušení musí být delší než 30 minut." prompt="Zadávaná hodnota musí být v rozmezí času příchodu a odchodu._x000a_Minimální doba přerušení je 30 minut." sqref="JF65560:JF65590 TB65560:TB65590 ACX65560:ACX65590 AMT65560:AMT65590 AWP65560:AWP65590 BGL65560:BGL65590 BQH65560:BQH65590 CAD65560:CAD65590 CJZ65560:CJZ65590 CTV65560:CTV65590 DDR65560:DDR65590 DNN65560:DNN65590 DXJ65560:DXJ65590 EHF65560:EHF65590 ERB65560:ERB65590 FAX65560:FAX65590 FKT65560:FKT65590 FUP65560:FUP65590 GEL65560:GEL65590 GOH65560:GOH65590 GYD65560:GYD65590 HHZ65560:HHZ65590 HRV65560:HRV65590 IBR65560:IBR65590 ILN65560:ILN65590 IVJ65560:IVJ65590 JFF65560:JFF65590 JPB65560:JPB65590 JYX65560:JYX65590 KIT65560:KIT65590 KSP65560:KSP65590 LCL65560:LCL65590 LMH65560:LMH65590 LWD65560:LWD65590 MFZ65560:MFZ65590 MPV65560:MPV65590 MZR65560:MZR65590 NJN65560:NJN65590 NTJ65560:NTJ65590 ODF65560:ODF65590 ONB65560:ONB65590 OWX65560:OWX65590 PGT65560:PGT65590 PQP65560:PQP65590 QAL65560:QAL65590 QKH65560:QKH65590 QUD65560:QUD65590 RDZ65560:RDZ65590 RNV65560:RNV65590 RXR65560:RXR65590 SHN65560:SHN65590 SRJ65560:SRJ65590 TBF65560:TBF65590 TLB65560:TLB65590 TUX65560:TUX65590 UET65560:UET65590 UOP65560:UOP65590 UYL65560:UYL65590 VIH65560:VIH65590 VSD65560:VSD65590 WBZ65560:WBZ65590 WLV65560:WLV65590 WVR65560:WVR65590 JF131096:JF131126 TB131096:TB131126 ACX131096:ACX131126 AMT131096:AMT131126 AWP131096:AWP131126 BGL131096:BGL131126 BQH131096:BQH131126 CAD131096:CAD131126 CJZ131096:CJZ131126 CTV131096:CTV131126 DDR131096:DDR131126 DNN131096:DNN131126 DXJ131096:DXJ131126 EHF131096:EHF131126 ERB131096:ERB131126 FAX131096:FAX131126 FKT131096:FKT131126 FUP131096:FUP131126 GEL131096:GEL131126 GOH131096:GOH131126 GYD131096:GYD131126 HHZ131096:HHZ131126 HRV131096:HRV131126 IBR131096:IBR131126 ILN131096:ILN131126 IVJ131096:IVJ131126 JFF131096:JFF131126 JPB131096:JPB131126 JYX131096:JYX131126 KIT131096:KIT131126 KSP131096:KSP131126 LCL131096:LCL131126 LMH131096:LMH131126 LWD131096:LWD131126 MFZ131096:MFZ131126 MPV131096:MPV131126 MZR131096:MZR131126 NJN131096:NJN131126 NTJ131096:NTJ131126 ODF131096:ODF131126 ONB131096:ONB131126 OWX131096:OWX131126 PGT131096:PGT131126 PQP131096:PQP131126 QAL131096:QAL131126 QKH131096:QKH131126 QUD131096:QUD131126 RDZ131096:RDZ131126 RNV131096:RNV131126 RXR131096:RXR131126 SHN131096:SHN131126 SRJ131096:SRJ131126 TBF131096:TBF131126 TLB131096:TLB131126 TUX131096:TUX131126 UET131096:UET131126 UOP131096:UOP131126 UYL131096:UYL131126 VIH131096:VIH131126 VSD131096:VSD131126 WBZ131096:WBZ131126 WLV131096:WLV131126 WVR131096:WVR131126 JF196632:JF196662 TB196632:TB196662 ACX196632:ACX196662 AMT196632:AMT196662 AWP196632:AWP196662 BGL196632:BGL196662 BQH196632:BQH196662 CAD196632:CAD196662 CJZ196632:CJZ196662 CTV196632:CTV196662 DDR196632:DDR196662 DNN196632:DNN196662 DXJ196632:DXJ196662 EHF196632:EHF196662 ERB196632:ERB196662 FAX196632:FAX196662 FKT196632:FKT196662 FUP196632:FUP196662 GEL196632:GEL196662 GOH196632:GOH196662 GYD196632:GYD196662 HHZ196632:HHZ196662 HRV196632:HRV196662 IBR196632:IBR196662 ILN196632:ILN196662 IVJ196632:IVJ196662 JFF196632:JFF196662 JPB196632:JPB196662 JYX196632:JYX196662 KIT196632:KIT196662 KSP196632:KSP196662 LCL196632:LCL196662 LMH196632:LMH196662 LWD196632:LWD196662 MFZ196632:MFZ196662 MPV196632:MPV196662 MZR196632:MZR196662 NJN196632:NJN196662 NTJ196632:NTJ196662 ODF196632:ODF196662 ONB196632:ONB196662 OWX196632:OWX196662 PGT196632:PGT196662 PQP196632:PQP196662 QAL196632:QAL196662 QKH196632:QKH196662 QUD196632:QUD196662 RDZ196632:RDZ196662 RNV196632:RNV196662 RXR196632:RXR196662 SHN196632:SHN196662 SRJ196632:SRJ196662 TBF196632:TBF196662 TLB196632:TLB196662 TUX196632:TUX196662 UET196632:UET196662 UOP196632:UOP196662 UYL196632:UYL196662 VIH196632:VIH196662 VSD196632:VSD196662 WBZ196632:WBZ196662 WLV196632:WLV196662 WVR196632:WVR196662 JF262168:JF262198 TB262168:TB262198 ACX262168:ACX262198 AMT262168:AMT262198 AWP262168:AWP262198 BGL262168:BGL262198 BQH262168:BQH262198 CAD262168:CAD262198 CJZ262168:CJZ262198 CTV262168:CTV262198 DDR262168:DDR262198 DNN262168:DNN262198 DXJ262168:DXJ262198 EHF262168:EHF262198 ERB262168:ERB262198 FAX262168:FAX262198 FKT262168:FKT262198 FUP262168:FUP262198 GEL262168:GEL262198 GOH262168:GOH262198 GYD262168:GYD262198 HHZ262168:HHZ262198 HRV262168:HRV262198 IBR262168:IBR262198 ILN262168:ILN262198 IVJ262168:IVJ262198 JFF262168:JFF262198 JPB262168:JPB262198 JYX262168:JYX262198 KIT262168:KIT262198 KSP262168:KSP262198 LCL262168:LCL262198 LMH262168:LMH262198 LWD262168:LWD262198 MFZ262168:MFZ262198 MPV262168:MPV262198 MZR262168:MZR262198 NJN262168:NJN262198 NTJ262168:NTJ262198 ODF262168:ODF262198 ONB262168:ONB262198 OWX262168:OWX262198 PGT262168:PGT262198 PQP262168:PQP262198 QAL262168:QAL262198 QKH262168:QKH262198 QUD262168:QUD262198 RDZ262168:RDZ262198 RNV262168:RNV262198 RXR262168:RXR262198 SHN262168:SHN262198 SRJ262168:SRJ262198 TBF262168:TBF262198 TLB262168:TLB262198 TUX262168:TUX262198 UET262168:UET262198 UOP262168:UOP262198 UYL262168:UYL262198 VIH262168:VIH262198 VSD262168:VSD262198 WBZ262168:WBZ262198 WLV262168:WLV262198 WVR262168:WVR262198 JF327704:JF327734 TB327704:TB327734 ACX327704:ACX327734 AMT327704:AMT327734 AWP327704:AWP327734 BGL327704:BGL327734 BQH327704:BQH327734 CAD327704:CAD327734 CJZ327704:CJZ327734 CTV327704:CTV327734 DDR327704:DDR327734 DNN327704:DNN327734 DXJ327704:DXJ327734 EHF327704:EHF327734 ERB327704:ERB327734 FAX327704:FAX327734 FKT327704:FKT327734 FUP327704:FUP327734 GEL327704:GEL327734 GOH327704:GOH327734 GYD327704:GYD327734 HHZ327704:HHZ327734 HRV327704:HRV327734 IBR327704:IBR327734 ILN327704:ILN327734 IVJ327704:IVJ327734 JFF327704:JFF327734 JPB327704:JPB327734 JYX327704:JYX327734 KIT327704:KIT327734 KSP327704:KSP327734 LCL327704:LCL327734 LMH327704:LMH327734 LWD327704:LWD327734 MFZ327704:MFZ327734 MPV327704:MPV327734 MZR327704:MZR327734 NJN327704:NJN327734 NTJ327704:NTJ327734 ODF327704:ODF327734 ONB327704:ONB327734 OWX327704:OWX327734 PGT327704:PGT327734 PQP327704:PQP327734 QAL327704:QAL327734 QKH327704:QKH327734 QUD327704:QUD327734 RDZ327704:RDZ327734 RNV327704:RNV327734 RXR327704:RXR327734 SHN327704:SHN327734 SRJ327704:SRJ327734 TBF327704:TBF327734 TLB327704:TLB327734 TUX327704:TUX327734 UET327704:UET327734 UOP327704:UOP327734 UYL327704:UYL327734 VIH327704:VIH327734 VSD327704:VSD327734 WBZ327704:WBZ327734 WLV327704:WLV327734 WVR327704:WVR327734 JF393240:JF393270 TB393240:TB393270 ACX393240:ACX393270 AMT393240:AMT393270 AWP393240:AWP393270 BGL393240:BGL393270 BQH393240:BQH393270 CAD393240:CAD393270 CJZ393240:CJZ393270 CTV393240:CTV393270 DDR393240:DDR393270 DNN393240:DNN393270 DXJ393240:DXJ393270 EHF393240:EHF393270 ERB393240:ERB393270 FAX393240:FAX393270 FKT393240:FKT393270 FUP393240:FUP393270 GEL393240:GEL393270 GOH393240:GOH393270 GYD393240:GYD393270 HHZ393240:HHZ393270 HRV393240:HRV393270 IBR393240:IBR393270 ILN393240:ILN393270 IVJ393240:IVJ393270 JFF393240:JFF393270 JPB393240:JPB393270 JYX393240:JYX393270 KIT393240:KIT393270 KSP393240:KSP393270 LCL393240:LCL393270 LMH393240:LMH393270 LWD393240:LWD393270 MFZ393240:MFZ393270 MPV393240:MPV393270 MZR393240:MZR393270 NJN393240:NJN393270 NTJ393240:NTJ393270 ODF393240:ODF393270 ONB393240:ONB393270 OWX393240:OWX393270 PGT393240:PGT393270 PQP393240:PQP393270 QAL393240:QAL393270 QKH393240:QKH393270 QUD393240:QUD393270 RDZ393240:RDZ393270 RNV393240:RNV393270 RXR393240:RXR393270 SHN393240:SHN393270 SRJ393240:SRJ393270 TBF393240:TBF393270 TLB393240:TLB393270 TUX393240:TUX393270 UET393240:UET393270 UOP393240:UOP393270 UYL393240:UYL393270 VIH393240:VIH393270 VSD393240:VSD393270 WBZ393240:WBZ393270 WLV393240:WLV393270 WVR393240:WVR393270 JF458776:JF458806 TB458776:TB458806 ACX458776:ACX458806 AMT458776:AMT458806 AWP458776:AWP458806 BGL458776:BGL458806 BQH458776:BQH458806 CAD458776:CAD458806 CJZ458776:CJZ458806 CTV458776:CTV458806 DDR458776:DDR458806 DNN458776:DNN458806 DXJ458776:DXJ458806 EHF458776:EHF458806 ERB458776:ERB458806 FAX458776:FAX458806 FKT458776:FKT458806 FUP458776:FUP458806 GEL458776:GEL458806 GOH458776:GOH458806 GYD458776:GYD458806 HHZ458776:HHZ458806 HRV458776:HRV458806 IBR458776:IBR458806 ILN458776:ILN458806 IVJ458776:IVJ458806 JFF458776:JFF458806 JPB458776:JPB458806 JYX458776:JYX458806 KIT458776:KIT458806 KSP458776:KSP458806 LCL458776:LCL458806 LMH458776:LMH458806 LWD458776:LWD458806 MFZ458776:MFZ458806 MPV458776:MPV458806 MZR458776:MZR458806 NJN458776:NJN458806 NTJ458776:NTJ458806 ODF458776:ODF458806 ONB458776:ONB458806 OWX458776:OWX458806 PGT458776:PGT458806 PQP458776:PQP458806 QAL458776:QAL458806 QKH458776:QKH458806 QUD458776:QUD458806 RDZ458776:RDZ458806 RNV458776:RNV458806 RXR458776:RXR458806 SHN458776:SHN458806 SRJ458776:SRJ458806 TBF458776:TBF458806 TLB458776:TLB458806 TUX458776:TUX458806 UET458776:UET458806 UOP458776:UOP458806 UYL458776:UYL458806 VIH458776:VIH458806 VSD458776:VSD458806 WBZ458776:WBZ458806 WLV458776:WLV458806 WVR458776:WVR458806 JF524312:JF524342 TB524312:TB524342 ACX524312:ACX524342 AMT524312:AMT524342 AWP524312:AWP524342 BGL524312:BGL524342 BQH524312:BQH524342 CAD524312:CAD524342 CJZ524312:CJZ524342 CTV524312:CTV524342 DDR524312:DDR524342 DNN524312:DNN524342 DXJ524312:DXJ524342 EHF524312:EHF524342 ERB524312:ERB524342 FAX524312:FAX524342 FKT524312:FKT524342 FUP524312:FUP524342 GEL524312:GEL524342 GOH524312:GOH524342 GYD524312:GYD524342 HHZ524312:HHZ524342 HRV524312:HRV524342 IBR524312:IBR524342 ILN524312:ILN524342 IVJ524312:IVJ524342 JFF524312:JFF524342 JPB524312:JPB524342 JYX524312:JYX524342 KIT524312:KIT524342 KSP524312:KSP524342 LCL524312:LCL524342 LMH524312:LMH524342 LWD524312:LWD524342 MFZ524312:MFZ524342 MPV524312:MPV524342 MZR524312:MZR524342 NJN524312:NJN524342 NTJ524312:NTJ524342 ODF524312:ODF524342 ONB524312:ONB524342 OWX524312:OWX524342 PGT524312:PGT524342 PQP524312:PQP524342 QAL524312:QAL524342 QKH524312:QKH524342 QUD524312:QUD524342 RDZ524312:RDZ524342 RNV524312:RNV524342 RXR524312:RXR524342 SHN524312:SHN524342 SRJ524312:SRJ524342 TBF524312:TBF524342 TLB524312:TLB524342 TUX524312:TUX524342 UET524312:UET524342 UOP524312:UOP524342 UYL524312:UYL524342 VIH524312:VIH524342 VSD524312:VSD524342 WBZ524312:WBZ524342 WLV524312:WLV524342 WVR524312:WVR524342 JF589848:JF589878 TB589848:TB589878 ACX589848:ACX589878 AMT589848:AMT589878 AWP589848:AWP589878 BGL589848:BGL589878 BQH589848:BQH589878 CAD589848:CAD589878 CJZ589848:CJZ589878 CTV589848:CTV589878 DDR589848:DDR589878 DNN589848:DNN589878 DXJ589848:DXJ589878 EHF589848:EHF589878 ERB589848:ERB589878 FAX589848:FAX589878 FKT589848:FKT589878 FUP589848:FUP589878 GEL589848:GEL589878 GOH589848:GOH589878 GYD589848:GYD589878 HHZ589848:HHZ589878 HRV589848:HRV589878 IBR589848:IBR589878 ILN589848:ILN589878 IVJ589848:IVJ589878 JFF589848:JFF589878 JPB589848:JPB589878 JYX589848:JYX589878 KIT589848:KIT589878 KSP589848:KSP589878 LCL589848:LCL589878 LMH589848:LMH589878 LWD589848:LWD589878 MFZ589848:MFZ589878 MPV589848:MPV589878 MZR589848:MZR589878 NJN589848:NJN589878 NTJ589848:NTJ589878 ODF589848:ODF589878 ONB589848:ONB589878 OWX589848:OWX589878 PGT589848:PGT589878 PQP589848:PQP589878 QAL589848:QAL589878 QKH589848:QKH589878 QUD589848:QUD589878 RDZ589848:RDZ589878 RNV589848:RNV589878 RXR589848:RXR589878 SHN589848:SHN589878 SRJ589848:SRJ589878 TBF589848:TBF589878 TLB589848:TLB589878 TUX589848:TUX589878 UET589848:UET589878 UOP589848:UOP589878 UYL589848:UYL589878 VIH589848:VIH589878 VSD589848:VSD589878 WBZ589848:WBZ589878 WLV589848:WLV589878 WVR589848:WVR589878 JF655384:JF655414 TB655384:TB655414 ACX655384:ACX655414 AMT655384:AMT655414 AWP655384:AWP655414 BGL655384:BGL655414 BQH655384:BQH655414 CAD655384:CAD655414 CJZ655384:CJZ655414 CTV655384:CTV655414 DDR655384:DDR655414 DNN655384:DNN655414 DXJ655384:DXJ655414 EHF655384:EHF655414 ERB655384:ERB655414 FAX655384:FAX655414 FKT655384:FKT655414 FUP655384:FUP655414 GEL655384:GEL655414 GOH655384:GOH655414 GYD655384:GYD655414 HHZ655384:HHZ655414 HRV655384:HRV655414 IBR655384:IBR655414 ILN655384:ILN655414 IVJ655384:IVJ655414 JFF655384:JFF655414 JPB655384:JPB655414 JYX655384:JYX655414 KIT655384:KIT655414 KSP655384:KSP655414 LCL655384:LCL655414 LMH655384:LMH655414 LWD655384:LWD655414 MFZ655384:MFZ655414 MPV655384:MPV655414 MZR655384:MZR655414 NJN655384:NJN655414 NTJ655384:NTJ655414 ODF655384:ODF655414 ONB655384:ONB655414 OWX655384:OWX655414 PGT655384:PGT655414 PQP655384:PQP655414 QAL655384:QAL655414 QKH655384:QKH655414 QUD655384:QUD655414 RDZ655384:RDZ655414 RNV655384:RNV655414 RXR655384:RXR655414 SHN655384:SHN655414 SRJ655384:SRJ655414 TBF655384:TBF655414 TLB655384:TLB655414 TUX655384:TUX655414 UET655384:UET655414 UOP655384:UOP655414 UYL655384:UYL655414 VIH655384:VIH655414 VSD655384:VSD655414 WBZ655384:WBZ655414 WLV655384:WLV655414 WVR655384:WVR655414 JF720920:JF720950 TB720920:TB720950 ACX720920:ACX720950 AMT720920:AMT720950 AWP720920:AWP720950 BGL720920:BGL720950 BQH720920:BQH720950 CAD720920:CAD720950 CJZ720920:CJZ720950 CTV720920:CTV720950 DDR720920:DDR720950 DNN720920:DNN720950 DXJ720920:DXJ720950 EHF720920:EHF720950 ERB720920:ERB720950 FAX720920:FAX720950 FKT720920:FKT720950 FUP720920:FUP720950 GEL720920:GEL720950 GOH720920:GOH720950 GYD720920:GYD720950 HHZ720920:HHZ720950 HRV720920:HRV720950 IBR720920:IBR720950 ILN720920:ILN720950 IVJ720920:IVJ720950 JFF720920:JFF720950 JPB720920:JPB720950 JYX720920:JYX720950 KIT720920:KIT720950 KSP720920:KSP720950 LCL720920:LCL720950 LMH720920:LMH720950 LWD720920:LWD720950 MFZ720920:MFZ720950 MPV720920:MPV720950 MZR720920:MZR720950 NJN720920:NJN720950 NTJ720920:NTJ720950 ODF720920:ODF720950 ONB720920:ONB720950 OWX720920:OWX720950 PGT720920:PGT720950 PQP720920:PQP720950 QAL720920:QAL720950 QKH720920:QKH720950 QUD720920:QUD720950 RDZ720920:RDZ720950 RNV720920:RNV720950 RXR720920:RXR720950 SHN720920:SHN720950 SRJ720920:SRJ720950 TBF720920:TBF720950 TLB720920:TLB720950 TUX720920:TUX720950 UET720920:UET720950 UOP720920:UOP720950 UYL720920:UYL720950 VIH720920:VIH720950 VSD720920:VSD720950 WBZ720920:WBZ720950 WLV720920:WLV720950 WVR720920:WVR720950 JF786456:JF786486 TB786456:TB786486 ACX786456:ACX786486 AMT786456:AMT786486 AWP786456:AWP786486 BGL786456:BGL786486 BQH786456:BQH786486 CAD786456:CAD786486 CJZ786456:CJZ786486 CTV786456:CTV786486 DDR786456:DDR786486 DNN786456:DNN786486 DXJ786456:DXJ786486 EHF786456:EHF786486 ERB786456:ERB786486 FAX786456:FAX786486 FKT786456:FKT786486 FUP786456:FUP786486 GEL786456:GEL786486 GOH786456:GOH786486 GYD786456:GYD786486 HHZ786456:HHZ786486 HRV786456:HRV786486 IBR786456:IBR786486 ILN786456:ILN786486 IVJ786456:IVJ786486 JFF786456:JFF786486 JPB786456:JPB786486 JYX786456:JYX786486 KIT786456:KIT786486 KSP786456:KSP786486 LCL786456:LCL786486 LMH786456:LMH786486 LWD786456:LWD786486 MFZ786456:MFZ786486 MPV786456:MPV786486 MZR786456:MZR786486 NJN786456:NJN786486 NTJ786456:NTJ786486 ODF786456:ODF786486 ONB786456:ONB786486 OWX786456:OWX786486 PGT786456:PGT786486 PQP786456:PQP786486 QAL786456:QAL786486 QKH786456:QKH786486 QUD786456:QUD786486 RDZ786456:RDZ786486 RNV786456:RNV786486 RXR786456:RXR786486 SHN786456:SHN786486 SRJ786456:SRJ786486 TBF786456:TBF786486 TLB786456:TLB786486 TUX786456:TUX786486 UET786456:UET786486 UOP786456:UOP786486 UYL786456:UYL786486 VIH786456:VIH786486 VSD786456:VSD786486 WBZ786456:WBZ786486 WLV786456:WLV786486 WVR786456:WVR786486 JF851992:JF852022 TB851992:TB852022 ACX851992:ACX852022 AMT851992:AMT852022 AWP851992:AWP852022 BGL851992:BGL852022 BQH851992:BQH852022 CAD851992:CAD852022 CJZ851992:CJZ852022 CTV851992:CTV852022 DDR851992:DDR852022 DNN851992:DNN852022 DXJ851992:DXJ852022 EHF851992:EHF852022 ERB851992:ERB852022 FAX851992:FAX852022 FKT851992:FKT852022 FUP851992:FUP852022 GEL851992:GEL852022 GOH851992:GOH852022 GYD851992:GYD852022 HHZ851992:HHZ852022 HRV851992:HRV852022 IBR851992:IBR852022 ILN851992:ILN852022 IVJ851992:IVJ852022 JFF851992:JFF852022 JPB851992:JPB852022 JYX851992:JYX852022 KIT851992:KIT852022 KSP851992:KSP852022 LCL851992:LCL852022 LMH851992:LMH852022 LWD851992:LWD852022 MFZ851992:MFZ852022 MPV851992:MPV852022 MZR851992:MZR852022 NJN851992:NJN852022 NTJ851992:NTJ852022 ODF851992:ODF852022 ONB851992:ONB852022 OWX851992:OWX852022 PGT851992:PGT852022 PQP851992:PQP852022 QAL851992:QAL852022 QKH851992:QKH852022 QUD851992:QUD852022 RDZ851992:RDZ852022 RNV851992:RNV852022 RXR851992:RXR852022 SHN851992:SHN852022 SRJ851992:SRJ852022 TBF851992:TBF852022 TLB851992:TLB852022 TUX851992:TUX852022 UET851992:UET852022 UOP851992:UOP852022 UYL851992:UYL852022 VIH851992:VIH852022 VSD851992:VSD852022 WBZ851992:WBZ852022 WLV851992:WLV852022 WVR851992:WVR852022 JF917528:JF917558 TB917528:TB917558 ACX917528:ACX917558 AMT917528:AMT917558 AWP917528:AWP917558 BGL917528:BGL917558 BQH917528:BQH917558 CAD917528:CAD917558 CJZ917528:CJZ917558 CTV917528:CTV917558 DDR917528:DDR917558 DNN917528:DNN917558 DXJ917528:DXJ917558 EHF917528:EHF917558 ERB917528:ERB917558 FAX917528:FAX917558 FKT917528:FKT917558 FUP917528:FUP917558 GEL917528:GEL917558 GOH917528:GOH917558 GYD917528:GYD917558 HHZ917528:HHZ917558 HRV917528:HRV917558 IBR917528:IBR917558 ILN917528:ILN917558 IVJ917528:IVJ917558 JFF917528:JFF917558 JPB917528:JPB917558 JYX917528:JYX917558 KIT917528:KIT917558 KSP917528:KSP917558 LCL917528:LCL917558 LMH917528:LMH917558 LWD917528:LWD917558 MFZ917528:MFZ917558 MPV917528:MPV917558 MZR917528:MZR917558 NJN917528:NJN917558 NTJ917528:NTJ917558 ODF917528:ODF917558 ONB917528:ONB917558 OWX917528:OWX917558 PGT917528:PGT917558 PQP917528:PQP917558 QAL917528:QAL917558 QKH917528:QKH917558 QUD917528:QUD917558 RDZ917528:RDZ917558 RNV917528:RNV917558 RXR917528:RXR917558 SHN917528:SHN917558 SRJ917528:SRJ917558 TBF917528:TBF917558 TLB917528:TLB917558 TUX917528:TUX917558 UET917528:UET917558 UOP917528:UOP917558 UYL917528:UYL917558 VIH917528:VIH917558 VSD917528:VSD917558 WBZ917528:WBZ917558 WLV917528:WLV917558 WVR917528:WVR917558 JF983064:JF983094 TB983064:TB983094 ACX983064:ACX983094 AMT983064:AMT983094 AWP983064:AWP983094 BGL983064:BGL983094 BQH983064:BQH983094 CAD983064:CAD983094 CJZ983064:CJZ983094 CTV983064:CTV983094 DDR983064:DDR983094 DNN983064:DNN983094 DXJ983064:DXJ983094 EHF983064:EHF983094 ERB983064:ERB983094 FAX983064:FAX983094 FKT983064:FKT983094 FUP983064:FUP983094 GEL983064:GEL983094 GOH983064:GOH983094 GYD983064:GYD983094 HHZ983064:HHZ983094 HRV983064:HRV983094 IBR983064:IBR983094 ILN983064:ILN983094 IVJ983064:IVJ983094 JFF983064:JFF983094 JPB983064:JPB983094 JYX983064:JYX983094 KIT983064:KIT983094 KSP983064:KSP983094 LCL983064:LCL983094 LMH983064:LMH983094 LWD983064:LWD983094 MFZ983064:MFZ983094 MPV983064:MPV983094 MZR983064:MZR983094 NJN983064:NJN983094 NTJ983064:NTJ983094 ODF983064:ODF983094 ONB983064:ONB983094 OWX983064:OWX983094 PGT983064:PGT983094 PQP983064:PQP983094 QAL983064:QAL983094 QKH983064:QKH983094 QUD983064:QUD983094 RDZ983064:RDZ983094 RNV983064:RNV983094 RXR983064:RXR983094 SHN983064:SHN983094 SRJ983064:SRJ983094 TBF983064:TBF983094 TLB983064:TLB983094 TUX983064:TUX983094 UET983064:UET983094 UOP983064:UOP983094 UYL983064:UYL983094 VIH983064:VIH983094 VSD983064:VSD983094 WBZ983064:WBZ983094 WLV983064:WLV983094 WVR983064:WVR983094 U65533 JO65533 TK65533 ADG65533 ANC65533 AWY65533 BGU65533 BQQ65533 CAM65533 CKI65533 CUE65533 DEA65533 DNW65533 DXS65533 EHO65533 ERK65533 FBG65533 FLC65533 FUY65533 GEU65533 GOQ65533 GYM65533 HII65533 HSE65533 ICA65533 ILW65533 IVS65533 JFO65533 JPK65533 JZG65533 KJC65533 KSY65533 LCU65533 LMQ65533 LWM65533 MGI65533 MQE65533 NAA65533 NJW65533 NTS65533 ODO65533 ONK65533 OXG65533 PHC65533 PQY65533 QAU65533 QKQ65533 QUM65533 REI65533 ROE65533 RYA65533 SHW65533 SRS65533 TBO65533 TLK65533 TVG65533 UFC65533 UOY65533 UYU65533 VIQ65533 VSM65533 WCI65533 WME65533 WWA65533 U131069 JO131069 TK131069 ADG131069 ANC131069 AWY131069 BGU131069 BQQ131069 CAM131069 CKI131069 CUE131069 DEA131069 DNW131069 DXS131069 EHO131069 ERK131069 FBG131069 FLC131069 FUY131069 GEU131069 GOQ131069 GYM131069 HII131069 HSE131069 ICA131069 ILW131069 IVS131069 JFO131069 JPK131069 JZG131069 KJC131069 KSY131069 LCU131069 LMQ131069 LWM131069 MGI131069 MQE131069 NAA131069 NJW131069 NTS131069 ODO131069 ONK131069 OXG131069 PHC131069 PQY131069 QAU131069 QKQ131069 QUM131069 REI131069 ROE131069 RYA131069 SHW131069 SRS131069 TBO131069 TLK131069 TVG131069 UFC131069 UOY131069 UYU131069 VIQ131069 VSM131069 WCI131069 WME131069 WWA131069 U196605 JO196605 TK196605 ADG196605 ANC196605 AWY196605 BGU196605 BQQ196605 CAM196605 CKI196605 CUE196605 DEA196605 DNW196605 DXS196605 EHO196605 ERK196605 FBG196605 FLC196605 FUY196605 GEU196605 GOQ196605 GYM196605 HII196605 HSE196605 ICA196605 ILW196605 IVS196605 JFO196605 JPK196605 JZG196605 KJC196605 KSY196605 LCU196605 LMQ196605 LWM196605 MGI196605 MQE196605 NAA196605 NJW196605 NTS196605 ODO196605 ONK196605 OXG196605 PHC196605 PQY196605 QAU196605 QKQ196605 QUM196605 REI196605 ROE196605 RYA196605 SHW196605 SRS196605 TBO196605 TLK196605 TVG196605 UFC196605 UOY196605 UYU196605 VIQ196605 VSM196605 WCI196605 WME196605 WWA196605 U262141 JO262141 TK262141 ADG262141 ANC262141 AWY262141 BGU262141 BQQ262141 CAM262141 CKI262141 CUE262141 DEA262141 DNW262141 DXS262141 EHO262141 ERK262141 FBG262141 FLC262141 FUY262141 GEU262141 GOQ262141 GYM262141 HII262141 HSE262141 ICA262141 ILW262141 IVS262141 JFO262141 JPK262141 JZG262141 KJC262141 KSY262141 LCU262141 LMQ262141 LWM262141 MGI262141 MQE262141 NAA262141 NJW262141 NTS262141 ODO262141 ONK262141 OXG262141 PHC262141 PQY262141 QAU262141 QKQ262141 QUM262141 REI262141 ROE262141 RYA262141 SHW262141 SRS262141 TBO262141 TLK262141 TVG262141 UFC262141 UOY262141 UYU262141 VIQ262141 VSM262141 WCI262141 WME262141 WWA262141 U327677 JO327677 TK327677 ADG327677 ANC327677 AWY327677 BGU327677 BQQ327677 CAM327677 CKI327677 CUE327677 DEA327677 DNW327677 DXS327677 EHO327677 ERK327677 FBG327677 FLC327677 FUY327677 GEU327677 GOQ327677 GYM327677 HII327677 HSE327677 ICA327677 ILW327677 IVS327677 JFO327677 JPK327677 JZG327677 KJC327677 KSY327677 LCU327677 LMQ327677 LWM327677 MGI327677 MQE327677 NAA327677 NJW327677 NTS327677 ODO327677 ONK327677 OXG327677 PHC327677 PQY327677 QAU327677 QKQ327677 QUM327677 REI327677 ROE327677 RYA327677 SHW327677 SRS327677 TBO327677 TLK327677 TVG327677 UFC327677 UOY327677 UYU327677 VIQ327677 VSM327677 WCI327677 WME327677 WWA327677 U393213 JO393213 TK393213 ADG393213 ANC393213 AWY393213 BGU393213 BQQ393213 CAM393213 CKI393213 CUE393213 DEA393213 DNW393213 DXS393213 EHO393213 ERK393213 FBG393213 FLC393213 FUY393213 GEU393213 GOQ393213 GYM393213 HII393213 HSE393213 ICA393213 ILW393213 IVS393213 JFO393213 JPK393213 JZG393213 KJC393213 KSY393213 LCU393213 LMQ393213 LWM393213 MGI393213 MQE393213 NAA393213 NJW393213 NTS393213 ODO393213 ONK393213 OXG393213 PHC393213 PQY393213 QAU393213 QKQ393213 QUM393213 REI393213 ROE393213 RYA393213 SHW393213 SRS393213 TBO393213 TLK393213 TVG393213 UFC393213 UOY393213 UYU393213 VIQ393213 VSM393213 WCI393213 WME393213 WWA393213 U458749 JO458749 TK458749 ADG458749 ANC458749 AWY458749 BGU458749 BQQ458749 CAM458749 CKI458749 CUE458749 DEA458749 DNW458749 DXS458749 EHO458749 ERK458749 FBG458749 FLC458749 FUY458749 GEU458749 GOQ458749 GYM458749 HII458749 HSE458749 ICA458749 ILW458749 IVS458749 JFO458749 JPK458749 JZG458749 KJC458749 KSY458749 LCU458749 LMQ458749 LWM458749 MGI458749 MQE458749 NAA458749 NJW458749 NTS458749 ODO458749 ONK458749 OXG458749 PHC458749 PQY458749 QAU458749 QKQ458749 QUM458749 REI458749 ROE458749 RYA458749 SHW458749 SRS458749 TBO458749 TLK458749 TVG458749 UFC458749 UOY458749 UYU458749 VIQ458749 VSM458749 WCI458749 WME458749 WWA458749 U524285 JO524285 TK524285 ADG524285 ANC524285 AWY524285 BGU524285 BQQ524285 CAM524285 CKI524285 CUE524285 DEA524285 DNW524285 DXS524285 EHO524285 ERK524285 FBG524285 FLC524285 FUY524285 GEU524285 GOQ524285 GYM524285 HII524285 HSE524285 ICA524285 ILW524285 IVS524285 JFO524285 JPK524285 JZG524285 KJC524285 KSY524285 LCU524285 LMQ524285 LWM524285 MGI524285 MQE524285 NAA524285 NJW524285 NTS524285 ODO524285 ONK524285 OXG524285 PHC524285 PQY524285 QAU524285 QKQ524285 QUM524285 REI524285 ROE524285 RYA524285 SHW524285 SRS524285 TBO524285 TLK524285 TVG524285 UFC524285 UOY524285 UYU524285 VIQ524285 VSM524285 WCI524285 WME524285 WWA524285 U589821 JO589821 TK589821 ADG589821 ANC589821 AWY589821 BGU589821 BQQ589821 CAM589821 CKI589821 CUE589821 DEA589821 DNW589821 DXS589821 EHO589821 ERK589821 FBG589821 FLC589821 FUY589821 GEU589821 GOQ589821 GYM589821 HII589821 HSE589821 ICA589821 ILW589821 IVS589821 JFO589821 JPK589821 JZG589821 KJC589821 KSY589821 LCU589821 LMQ589821 LWM589821 MGI589821 MQE589821 NAA589821 NJW589821 NTS589821 ODO589821 ONK589821 OXG589821 PHC589821 PQY589821 QAU589821 QKQ589821 QUM589821 REI589821 ROE589821 RYA589821 SHW589821 SRS589821 TBO589821 TLK589821 TVG589821 UFC589821 UOY589821 UYU589821 VIQ589821 VSM589821 WCI589821 WME589821 WWA589821 U655357 JO655357 TK655357 ADG655357 ANC655357 AWY655357 BGU655357 BQQ655357 CAM655357 CKI655357 CUE655357 DEA655357 DNW655357 DXS655357 EHO655357 ERK655357 FBG655357 FLC655357 FUY655357 GEU655357 GOQ655357 GYM655357 HII655357 HSE655357 ICA655357 ILW655357 IVS655357 JFO655357 JPK655357 JZG655357 KJC655357 KSY655357 LCU655357 LMQ655357 LWM655357 MGI655357 MQE655357 NAA655357 NJW655357 NTS655357 ODO655357 ONK655357 OXG655357 PHC655357 PQY655357 QAU655357 QKQ655357 QUM655357 REI655357 ROE655357 RYA655357 SHW655357 SRS655357 TBO655357 TLK655357 TVG655357 UFC655357 UOY655357 UYU655357 VIQ655357 VSM655357 WCI655357 WME655357 WWA655357 U720893 JO720893 TK720893 ADG720893 ANC720893 AWY720893 BGU720893 BQQ720893 CAM720893 CKI720893 CUE720893 DEA720893 DNW720893 DXS720893 EHO720893 ERK720893 FBG720893 FLC720893 FUY720893 GEU720893 GOQ720893 GYM720893 HII720893 HSE720893 ICA720893 ILW720893 IVS720893 JFO720893 JPK720893 JZG720893 KJC720893 KSY720893 LCU720893 LMQ720893 LWM720893 MGI720893 MQE720893 NAA720893 NJW720893 NTS720893 ODO720893 ONK720893 OXG720893 PHC720893 PQY720893 QAU720893 QKQ720893 QUM720893 REI720893 ROE720893 RYA720893 SHW720893 SRS720893 TBO720893 TLK720893 TVG720893 UFC720893 UOY720893 UYU720893 VIQ720893 VSM720893 WCI720893 WME720893 WWA720893 U786429 JO786429 TK786429 ADG786429 ANC786429 AWY786429 BGU786429 BQQ786429 CAM786429 CKI786429 CUE786429 DEA786429 DNW786429 DXS786429 EHO786429 ERK786429 FBG786429 FLC786429 FUY786429 GEU786429 GOQ786429 GYM786429 HII786429 HSE786429 ICA786429 ILW786429 IVS786429 JFO786429 JPK786429 JZG786429 KJC786429 KSY786429 LCU786429 LMQ786429 LWM786429 MGI786429 MQE786429 NAA786429 NJW786429 NTS786429 ODO786429 ONK786429 OXG786429 PHC786429 PQY786429 QAU786429 QKQ786429 QUM786429 REI786429 ROE786429 RYA786429 SHW786429 SRS786429 TBO786429 TLK786429 TVG786429 UFC786429 UOY786429 UYU786429 VIQ786429 VSM786429 WCI786429 WME786429 WWA786429 U851965 JO851965 TK851965 ADG851965 ANC851965 AWY851965 BGU851965 BQQ851965 CAM851965 CKI851965 CUE851965 DEA851965 DNW851965 DXS851965 EHO851965 ERK851965 FBG851965 FLC851965 FUY851965 GEU851965 GOQ851965 GYM851965 HII851965 HSE851965 ICA851965 ILW851965 IVS851965 JFO851965 JPK851965 JZG851965 KJC851965 KSY851965 LCU851965 LMQ851965 LWM851965 MGI851965 MQE851965 NAA851965 NJW851965 NTS851965 ODO851965 ONK851965 OXG851965 PHC851965 PQY851965 QAU851965 QKQ851965 QUM851965 REI851965 ROE851965 RYA851965 SHW851965 SRS851965 TBO851965 TLK851965 TVG851965 UFC851965 UOY851965 UYU851965 VIQ851965 VSM851965 WCI851965 WME851965 WWA851965 U917501 JO917501 TK917501 ADG917501 ANC917501 AWY917501 BGU917501 BQQ917501 CAM917501 CKI917501 CUE917501 DEA917501 DNW917501 DXS917501 EHO917501 ERK917501 FBG917501 FLC917501 FUY917501 GEU917501 GOQ917501 GYM917501 HII917501 HSE917501 ICA917501 ILW917501 IVS917501 JFO917501 JPK917501 JZG917501 KJC917501 KSY917501 LCU917501 LMQ917501 LWM917501 MGI917501 MQE917501 NAA917501 NJW917501 NTS917501 ODO917501 ONK917501 OXG917501 PHC917501 PQY917501 QAU917501 QKQ917501 QUM917501 REI917501 ROE917501 RYA917501 SHW917501 SRS917501 TBO917501 TLK917501 TVG917501 UFC917501 UOY917501 UYU917501 VIQ917501 VSM917501 WCI917501 WME917501 WWA917501 U983037 JO983037 TK983037 ADG983037 ANC983037 AWY983037 BGU983037 BQQ983037 CAM983037 CKI983037 CUE983037 DEA983037 DNW983037 DXS983037 EHO983037 ERK983037 FBG983037 FLC983037 FUY983037 GEU983037 GOQ983037 GYM983037 HII983037 HSE983037 ICA983037 ILW983037 IVS983037 JFO983037 JPK983037 JZG983037 KJC983037 KSY983037 LCU983037 LMQ983037 LWM983037 MGI983037 MQE983037 NAA983037 NJW983037 NTS983037 ODO983037 ONK983037 OXG983037 PHC983037 PQY983037 QAU983037 QKQ983037 QUM983037 REI983037 ROE983037 RYA983037 SHW983037 SRS983037 TBO983037 TLK983037 TVG983037 UFC983037 UOY983037 UYU983037 VIQ983037 VSM983037 WCI983037 WME983037 WWA983037 WVK20:WVK31 WVM32:WVM50 WLO20:WLO31 WLQ32:WLQ50 WBS20:WBS31 WBU32:WBU50 VRW20:VRW31 VRY32:VRY50 VIA20:VIA31 VIC32:VIC50 UYE20:UYE31 UYG32:UYG50 UOI20:UOI31 UOK32:UOK50 UEM20:UEM31 UEO32:UEO50 TUQ20:TUQ31 TUS32:TUS50 TKU20:TKU31 TKW32:TKW50 TAY20:TAY31 TBA32:TBA50 SRC20:SRC31 SRE32:SRE50 SHG20:SHG31 SHI32:SHI50 RXK20:RXK31 RXM32:RXM50 RNO20:RNO31 RNQ32:RNQ50 RDS20:RDS31 RDU32:RDU50 QTW20:QTW31 QTY32:QTY50 QKA20:QKA31 QKC32:QKC50 QAE20:QAE31 QAG32:QAG50 PQI20:PQI31 PQK32:PQK50 PGM20:PGM31 PGO32:PGO50 OWQ20:OWQ31 OWS32:OWS50 OMU20:OMU31 OMW32:OMW50 OCY20:OCY31 ODA32:ODA50 NTC20:NTC31 NTE32:NTE50 NJG20:NJG31 NJI32:NJI50 MZK20:MZK31 MZM32:MZM50 MPO20:MPO31 MPQ32:MPQ50 MFS20:MFS31 MFU32:MFU50 LVW20:LVW31 LVY32:LVY50 LMA20:LMA31 LMC32:LMC50 LCE20:LCE31 LCG32:LCG50 KSI20:KSI31 KSK32:KSK50 KIM20:KIM31 KIO32:KIO50 JYQ20:JYQ31 JYS32:JYS50 JOU20:JOU31 JOW32:JOW50 JEY20:JEY31 JFA32:JFA50 IVC20:IVC31 IVE32:IVE50 ILG20:ILG31 ILI32:ILI50 IBK20:IBK31 IBM32:IBM50 HRO20:HRO31 HRQ32:HRQ50 HHS20:HHS31 HHU32:HHU50 GXW20:GXW31 GXY32:GXY50 GOA20:GOA31 GOC32:GOC50 GEE20:GEE31 GEG32:GEG50 FUI20:FUI31 FUK32:FUK50 FKM20:FKM31 FKO32:FKO50 FAQ20:FAQ31 FAS32:FAS50 EQU20:EQU31 EQW32:EQW50 EGY20:EGY31 EHA32:EHA50 DXC20:DXC31 DXE32:DXE50 DNG20:DNG31 DNI32:DNI50 DDK20:DDK31 DDM32:DDM50 CTO20:CTO31 CTQ32:CTQ50 CJS20:CJS31 CJU32:CJU50 BZW20:BZW31 BZY32:BZY50 BQA20:BQA31 BQC32:BQC50 BGE20:BGE31 BGG32:BGG50 AWI20:AWI31 AWK32:AWK50 AMM20:AMM31 AMO32:AMO50 ACQ20:ACQ31 ACS32:ACS50 SU20:SU31 SW32:SW50 IY20:IY31 JA32:JA50" xr:uid="{00000000-0002-0000-0000-000001000000}">
      <formula1>N20</formula1>
      <formula2>R20</formula2>
    </dataValidation>
    <dataValidation type="time" allowBlank="1" showInputMessage="1" showErrorMessage="1" error="Zadávaná hodnota musí být v rozmezí času příchodu a odchodu" prompt="Zadávaná hodnota musí být v rozmezí času příchodu a odchodu" sqref="JD65560:JE65590 SZ65560:TA65590 ACV65560:ACW65590 AMR65560:AMS65590 AWN65560:AWO65590 BGJ65560:BGK65590 BQF65560:BQG65590 CAB65560:CAC65590 CJX65560:CJY65590 CTT65560:CTU65590 DDP65560:DDQ65590 DNL65560:DNM65590 DXH65560:DXI65590 EHD65560:EHE65590 EQZ65560:ERA65590 FAV65560:FAW65590 FKR65560:FKS65590 FUN65560:FUO65590 GEJ65560:GEK65590 GOF65560:GOG65590 GYB65560:GYC65590 HHX65560:HHY65590 HRT65560:HRU65590 IBP65560:IBQ65590 ILL65560:ILM65590 IVH65560:IVI65590 JFD65560:JFE65590 JOZ65560:JPA65590 JYV65560:JYW65590 KIR65560:KIS65590 KSN65560:KSO65590 LCJ65560:LCK65590 LMF65560:LMG65590 LWB65560:LWC65590 MFX65560:MFY65590 MPT65560:MPU65590 MZP65560:MZQ65590 NJL65560:NJM65590 NTH65560:NTI65590 ODD65560:ODE65590 OMZ65560:ONA65590 OWV65560:OWW65590 PGR65560:PGS65590 PQN65560:PQO65590 QAJ65560:QAK65590 QKF65560:QKG65590 QUB65560:QUC65590 RDX65560:RDY65590 RNT65560:RNU65590 RXP65560:RXQ65590 SHL65560:SHM65590 SRH65560:SRI65590 TBD65560:TBE65590 TKZ65560:TLA65590 TUV65560:TUW65590 UER65560:UES65590 UON65560:UOO65590 UYJ65560:UYK65590 VIF65560:VIG65590 VSB65560:VSC65590 WBX65560:WBY65590 WLT65560:WLU65590 WVP65560:WVQ65590 JD131096:JE131126 SZ131096:TA131126 ACV131096:ACW131126 AMR131096:AMS131126 AWN131096:AWO131126 BGJ131096:BGK131126 BQF131096:BQG131126 CAB131096:CAC131126 CJX131096:CJY131126 CTT131096:CTU131126 DDP131096:DDQ131126 DNL131096:DNM131126 DXH131096:DXI131126 EHD131096:EHE131126 EQZ131096:ERA131126 FAV131096:FAW131126 FKR131096:FKS131126 FUN131096:FUO131126 GEJ131096:GEK131126 GOF131096:GOG131126 GYB131096:GYC131126 HHX131096:HHY131126 HRT131096:HRU131126 IBP131096:IBQ131126 ILL131096:ILM131126 IVH131096:IVI131126 JFD131096:JFE131126 JOZ131096:JPA131126 JYV131096:JYW131126 KIR131096:KIS131126 KSN131096:KSO131126 LCJ131096:LCK131126 LMF131096:LMG131126 LWB131096:LWC131126 MFX131096:MFY131126 MPT131096:MPU131126 MZP131096:MZQ131126 NJL131096:NJM131126 NTH131096:NTI131126 ODD131096:ODE131126 OMZ131096:ONA131126 OWV131096:OWW131126 PGR131096:PGS131126 PQN131096:PQO131126 QAJ131096:QAK131126 QKF131096:QKG131126 QUB131096:QUC131126 RDX131096:RDY131126 RNT131096:RNU131126 RXP131096:RXQ131126 SHL131096:SHM131126 SRH131096:SRI131126 TBD131096:TBE131126 TKZ131096:TLA131126 TUV131096:TUW131126 UER131096:UES131126 UON131096:UOO131126 UYJ131096:UYK131126 VIF131096:VIG131126 VSB131096:VSC131126 WBX131096:WBY131126 WLT131096:WLU131126 WVP131096:WVQ131126 JD196632:JE196662 SZ196632:TA196662 ACV196632:ACW196662 AMR196632:AMS196662 AWN196632:AWO196662 BGJ196632:BGK196662 BQF196632:BQG196662 CAB196632:CAC196662 CJX196632:CJY196662 CTT196632:CTU196662 DDP196632:DDQ196662 DNL196632:DNM196662 DXH196632:DXI196662 EHD196632:EHE196662 EQZ196632:ERA196662 FAV196632:FAW196662 FKR196632:FKS196662 FUN196632:FUO196662 GEJ196632:GEK196662 GOF196632:GOG196662 GYB196632:GYC196662 HHX196632:HHY196662 HRT196632:HRU196662 IBP196632:IBQ196662 ILL196632:ILM196662 IVH196632:IVI196662 JFD196632:JFE196662 JOZ196632:JPA196662 JYV196632:JYW196662 KIR196632:KIS196662 KSN196632:KSO196662 LCJ196632:LCK196662 LMF196632:LMG196662 LWB196632:LWC196662 MFX196632:MFY196662 MPT196632:MPU196662 MZP196632:MZQ196662 NJL196632:NJM196662 NTH196632:NTI196662 ODD196632:ODE196662 OMZ196632:ONA196662 OWV196632:OWW196662 PGR196632:PGS196662 PQN196632:PQO196662 QAJ196632:QAK196662 QKF196632:QKG196662 QUB196632:QUC196662 RDX196632:RDY196662 RNT196632:RNU196662 RXP196632:RXQ196662 SHL196632:SHM196662 SRH196632:SRI196662 TBD196632:TBE196662 TKZ196632:TLA196662 TUV196632:TUW196662 UER196632:UES196662 UON196632:UOO196662 UYJ196632:UYK196662 VIF196632:VIG196662 VSB196632:VSC196662 WBX196632:WBY196662 WLT196632:WLU196662 WVP196632:WVQ196662 JD262168:JE262198 SZ262168:TA262198 ACV262168:ACW262198 AMR262168:AMS262198 AWN262168:AWO262198 BGJ262168:BGK262198 BQF262168:BQG262198 CAB262168:CAC262198 CJX262168:CJY262198 CTT262168:CTU262198 DDP262168:DDQ262198 DNL262168:DNM262198 DXH262168:DXI262198 EHD262168:EHE262198 EQZ262168:ERA262198 FAV262168:FAW262198 FKR262168:FKS262198 FUN262168:FUO262198 GEJ262168:GEK262198 GOF262168:GOG262198 GYB262168:GYC262198 HHX262168:HHY262198 HRT262168:HRU262198 IBP262168:IBQ262198 ILL262168:ILM262198 IVH262168:IVI262198 JFD262168:JFE262198 JOZ262168:JPA262198 JYV262168:JYW262198 KIR262168:KIS262198 KSN262168:KSO262198 LCJ262168:LCK262198 LMF262168:LMG262198 LWB262168:LWC262198 MFX262168:MFY262198 MPT262168:MPU262198 MZP262168:MZQ262198 NJL262168:NJM262198 NTH262168:NTI262198 ODD262168:ODE262198 OMZ262168:ONA262198 OWV262168:OWW262198 PGR262168:PGS262198 PQN262168:PQO262198 QAJ262168:QAK262198 QKF262168:QKG262198 QUB262168:QUC262198 RDX262168:RDY262198 RNT262168:RNU262198 RXP262168:RXQ262198 SHL262168:SHM262198 SRH262168:SRI262198 TBD262168:TBE262198 TKZ262168:TLA262198 TUV262168:TUW262198 UER262168:UES262198 UON262168:UOO262198 UYJ262168:UYK262198 VIF262168:VIG262198 VSB262168:VSC262198 WBX262168:WBY262198 WLT262168:WLU262198 WVP262168:WVQ262198 JD327704:JE327734 SZ327704:TA327734 ACV327704:ACW327734 AMR327704:AMS327734 AWN327704:AWO327734 BGJ327704:BGK327734 BQF327704:BQG327734 CAB327704:CAC327734 CJX327704:CJY327734 CTT327704:CTU327734 DDP327704:DDQ327734 DNL327704:DNM327734 DXH327704:DXI327734 EHD327704:EHE327734 EQZ327704:ERA327734 FAV327704:FAW327734 FKR327704:FKS327734 FUN327704:FUO327734 GEJ327704:GEK327734 GOF327704:GOG327734 GYB327704:GYC327734 HHX327704:HHY327734 HRT327704:HRU327734 IBP327704:IBQ327734 ILL327704:ILM327734 IVH327704:IVI327734 JFD327704:JFE327734 JOZ327704:JPA327734 JYV327704:JYW327734 KIR327704:KIS327734 KSN327704:KSO327734 LCJ327704:LCK327734 LMF327704:LMG327734 LWB327704:LWC327734 MFX327704:MFY327734 MPT327704:MPU327734 MZP327704:MZQ327734 NJL327704:NJM327734 NTH327704:NTI327734 ODD327704:ODE327734 OMZ327704:ONA327734 OWV327704:OWW327734 PGR327704:PGS327734 PQN327704:PQO327734 QAJ327704:QAK327734 QKF327704:QKG327734 QUB327704:QUC327734 RDX327704:RDY327734 RNT327704:RNU327734 RXP327704:RXQ327734 SHL327704:SHM327734 SRH327704:SRI327734 TBD327704:TBE327734 TKZ327704:TLA327734 TUV327704:TUW327734 UER327704:UES327734 UON327704:UOO327734 UYJ327704:UYK327734 VIF327704:VIG327734 VSB327704:VSC327734 WBX327704:WBY327734 WLT327704:WLU327734 WVP327704:WVQ327734 JD393240:JE393270 SZ393240:TA393270 ACV393240:ACW393270 AMR393240:AMS393270 AWN393240:AWO393270 BGJ393240:BGK393270 BQF393240:BQG393270 CAB393240:CAC393270 CJX393240:CJY393270 CTT393240:CTU393270 DDP393240:DDQ393270 DNL393240:DNM393270 DXH393240:DXI393270 EHD393240:EHE393270 EQZ393240:ERA393270 FAV393240:FAW393270 FKR393240:FKS393270 FUN393240:FUO393270 GEJ393240:GEK393270 GOF393240:GOG393270 GYB393240:GYC393270 HHX393240:HHY393270 HRT393240:HRU393270 IBP393240:IBQ393270 ILL393240:ILM393270 IVH393240:IVI393270 JFD393240:JFE393270 JOZ393240:JPA393270 JYV393240:JYW393270 KIR393240:KIS393270 KSN393240:KSO393270 LCJ393240:LCK393270 LMF393240:LMG393270 LWB393240:LWC393270 MFX393240:MFY393270 MPT393240:MPU393270 MZP393240:MZQ393270 NJL393240:NJM393270 NTH393240:NTI393270 ODD393240:ODE393270 OMZ393240:ONA393270 OWV393240:OWW393270 PGR393240:PGS393270 PQN393240:PQO393270 QAJ393240:QAK393270 QKF393240:QKG393270 QUB393240:QUC393270 RDX393240:RDY393270 RNT393240:RNU393270 RXP393240:RXQ393270 SHL393240:SHM393270 SRH393240:SRI393270 TBD393240:TBE393270 TKZ393240:TLA393270 TUV393240:TUW393270 UER393240:UES393270 UON393240:UOO393270 UYJ393240:UYK393270 VIF393240:VIG393270 VSB393240:VSC393270 WBX393240:WBY393270 WLT393240:WLU393270 WVP393240:WVQ393270 JD458776:JE458806 SZ458776:TA458806 ACV458776:ACW458806 AMR458776:AMS458806 AWN458776:AWO458806 BGJ458776:BGK458806 BQF458776:BQG458806 CAB458776:CAC458806 CJX458776:CJY458806 CTT458776:CTU458806 DDP458776:DDQ458806 DNL458776:DNM458806 DXH458776:DXI458806 EHD458776:EHE458806 EQZ458776:ERA458806 FAV458776:FAW458806 FKR458776:FKS458806 FUN458776:FUO458806 GEJ458776:GEK458806 GOF458776:GOG458806 GYB458776:GYC458806 HHX458776:HHY458806 HRT458776:HRU458806 IBP458776:IBQ458806 ILL458776:ILM458806 IVH458776:IVI458806 JFD458776:JFE458806 JOZ458776:JPA458806 JYV458776:JYW458806 KIR458776:KIS458806 KSN458776:KSO458806 LCJ458776:LCK458806 LMF458776:LMG458806 LWB458776:LWC458806 MFX458776:MFY458806 MPT458776:MPU458806 MZP458776:MZQ458806 NJL458776:NJM458806 NTH458776:NTI458806 ODD458776:ODE458806 OMZ458776:ONA458806 OWV458776:OWW458806 PGR458776:PGS458806 PQN458776:PQO458806 QAJ458776:QAK458806 QKF458776:QKG458806 QUB458776:QUC458806 RDX458776:RDY458806 RNT458776:RNU458806 RXP458776:RXQ458806 SHL458776:SHM458806 SRH458776:SRI458806 TBD458776:TBE458806 TKZ458776:TLA458806 TUV458776:TUW458806 UER458776:UES458806 UON458776:UOO458806 UYJ458776:UYK458806 VIF458776:VIG458806 VSB458776:VSC458806 WBX458776:WBY458806 WLT458776:WLU458806 WVP458776:WVQ458806 JD524312:JE524342 SZ524312:TA524342 ACV524312:ACW524342 AMR524312:AMS524342 AWN524312:AWO524342 BGJ524312:BGK524342 BQF524312:BQG524342 CAB524312:CAC524342 CJX524312:CJY524342 CTT524312:CTU524342 DDP524312:DDQ524342 DNL524312:DNM524342 DXH524312:DXI524342 EHD524312:EHE524342 EQZ524312:ERA524342 FAV524312:FAW524342 FKR524312:FKS524342 FUN524312:FUO524342 GEJ524312:GEK524342 GOF524312:GOG524342 GYB524312:GYC524342 HHX524312:HHY524342 HRT524312:HRU524342 IBP524312:IBQ524342 ILL524312:ILM524342 IVH524312:IVI524342 JFD524312:JFE524342 JOZ524312:JPA524342 JYV524312:JYW524342 KIR524312:KIS524342 KSN524312:KSO524342 LCJ524312:LCK524342 LMF524312:LMG524342 LWB524312:LWC524342 MFX524312:MFY524342 MPT524312:MPU524342 MZP524312:MZQ524342 NJL524312:NJM524342 NTH524312:NTI524342 ODD524312:ODE524342 OMZ524312:ONA524342 OWV524312:OWW524342 PGR524312:PGS524342 PQN524312:PQO524342 QAJ524312:QAK524342 QKF524312:QKG524342 QUB524312:QUC524342 RDX524312:RDY524342 RNT524312:RNU524342 RXP524312:RXQ524342 SHL524312:SHM524342 SRH524312:SRI524342 TBD524312:TBE524342 TKZ524312:TLA524342 TUV524312:TUW524342 UER524312:UES524342 UON524312:UOO524342 UYJ524312:UYK524342 VIF524312:VIG524342 VSB524312:VSC524342 WBX524312:WBY524342 WLT524312:WLU524342 WVP524312:WVQ524342 JD589848:JE589878 SZ589848:TA589878 ACV589848:ACW589878 AMR589848:AMS589878 AWN589848:AWO589878 BGJ589848:BGK589878 BQF589848:BQG589878 CAB589848:CAC589878 CJX589848:CJY589878 CTT589848:CTU589878 DDP589848:DDQ589878 DNL589848:DNM589878 DXH589848:DXI589878 EHD589848:EHE589878 EQZ589848:ERA589878 FAV589848:FAW589878 FKR589848:FKS589878 FUN589848:FUO589878 GEJ589848:GEK589878 GOF589848:GOG589878 GYB589848:GYC589878 HHX589848:HHY589878 HRT589848:HRU589878 IBP589848:IBQ589878 ILL589848:ILM589878 IVH589848:IVI589878 JFD589848:JFE589878 JOZ589848:JPA589878 JYV589848:JYW589878 KIR589848:KIS589878 KSN589848:KSO589878 LCJ589848:LCK589878 LMF589848:LMG589878 LWB589848:LWC589878 MFX589848:MFY589878 MPT589848:MPU589878 MZP589848:MZQ589878 NJL589848:NJM589878 NTH589848:NTI589878 ODD589848:ODE589878 OMZ589848:ONA589878 OWV589848:OWW589878 PGR589848:PGS589878 PQN589848:PQO589878 QAJ589848:QAK589878 QKF589848:QKG589878 QUB589848:QUC589878 RDX589848:RDY589878 RNT589848:RNU589878 RXP589848:RXQ589878 SHL589848:SHM589878 SRH589848:SRI589878 TBD589848:TBE589878 TKZ589848:TLA589878 TUV589848:TUW589878 UER589848:UES589878 UON589848:UOO589878 UYJ589848:UYK589878 VIF589848:VIG589878 VSB589848:VSC589878 WBX589848:WBY589878 WLT589848:WLU589878 WVP589848:WVQ589878 JD655384:JE655414 SZ655384:TA655414 ACV655384:ACW655414 AMR655384:AMS655414 AWN655384:AWO655414 BGJ655384:BGK655414 BQF655384:BQG655414 CAB655384:CAC655414 CJX655384:CJY655414 CTT655384:CTU655414 DDP655384:DDQ655414 DNL655384:DNM655414 DXH655384:DXI655414 EHD655384:EHE655414 EQZ655384:ERA655414 FAV655384:FAW655414 FKR655384:FKS655414 FUN655384:FUO655414 GEJ655384:GEK655414 GOF655384:GOG655414 GYB655384:GYC655414 HHX655384:HHY655414 HRT655384:HRU655414 IBP655384:IBQ655414 ILL655384:ILM655414 IVH655384:IVI655414 JFD655384:JFE655414 JOZ655384:JPA655414 JYV655384:JYW655414 KIR655384:KIS655414 KSN655384:KSO655414 LCJ655384:LCK655414 LMF655384:LMG655414 LWB655384:LWC655414 MFX655384:MFY655414 MPT655384:MPU655414 MZP655384:MZQ655414 NJL655384:NJM655414 NTH655384:NTI655414 ODD655384:ODE655414 OMZ655384:ONA655414 OWV655384:OWW655414 PGR655384:PGS655414 PQN655384:PQO655414 QAJ655384:QAK655414 QKF655384:QKG655414 QUB655384:QUC655414 RDX655384:RDY655414 RNT655384:RNU655414 RXP655384:RXQ655414 SHL655384:SHM655414 SRH655384:SRI655414 TBD655384:TBE655414 TKZ655384:TLA655414 TUV655384:TUW655414 UER655384:UES655414 UON655384:UOO655414 UYJ655384:UYK655414 VIF655384:VIG655414 VSB655384:VSC655414 WBX655384:WBY655414 WLT655384:WLU655414 WVP655384:WVQ655414 JD720920:JE720950 SZ720920:TA720950 ACV720920:ACW720950 AMR720920:AMS720950 AWN720920:AWO720950 BGJ720920:BGK720950 BQF720920:BQG720950 CAB720920:CAC720950 CJX720920:CJY720950 CTT720920:CTU720950 DDP720920:DDQ720950 DNL720920:DNM720950 DXH720920:DXI720950 EHD720920:EHE720950 EQZ720920:ERA720950 FAV720920:FAW720950 FKR720920:FKS720950 FUN720920:FUO720950 GEJ720920:GEK720950 GOF720920:GOG720950 GYB720920:GYC720950 HHX720920:HHY720950 HRT720920:HRU720950 IBP720920:IBQ720950 ILL720920:ILM720950 IVH720920:IVI720950 JFD720920:JFE720950 JOZ720920:JPA720950 JYV720920:JYW720950 KIR720920:KIS720950 KSN720920:KSO720950 LCJ720920:LCK720950 LMF720920:LMG720950 LWB720920:LWC720950 MFX720920:MFY720950 MPT720920:MPU720950 MZP720920:MZQ720950 NJL720920:NJM720950 NTH720920:NTI720950 ODD720920:ODE720950 OMZ720920:ONA720950 OWV720920:OWW720950 PGR720920:PGS720950 PQN720920:PQO720950 QAJ720920:QAK720950 QKF720920:QKG720950 QUB720920:QUC720950 RDX720920:RDY720950 RNT720920:RNU720950 RXP720920:RXQ720950 SHL720920:SHM720950 SRH720920:SRI720950 TBD720920:TBE720950 TKZ720920:TLA720950 TUV720920:TUW720950 UER720920:UES720950 UON720920:UOO720950 UYJ720920:UYK720950 VIF720920:VIG720950 VSB720920:VSC720950 WBX720920:WBY720950 WLT720920:WLU720950 WVP720920:WVQ720950 JD786456:JE786486 SZ786456:TA786486 ACV786456:ACW786486 AMR786456:AMS786486 AWN786456:AWO786486 BGJ786456:BGK786486 BQF786456:BQG786486 CAB786456:CAC786486 CJX786456:CJY786486 CTT786456:CTU786486 DDP786456:DDQ786486 DNL786456:DNM786486 DXH786456:DXI786486 EHD786456:EHE786486 EQZ786456:ERA786486 FAV786456:FAW786486 FKR786456:FKS786486 FUN786456:FUO786486 GEJ786456:GEK786486 GOF786456:GOG786486 GYB786456:GYC786486 HHX786456:HHY786486 HRT786456:HRU786486 IBP786456:IBQ786486 ILL786456:ILM786486 IVH786456:IVI786486 JFD786456:JFE786486 JOZ786456:JPA786486 JYV786456:JYW786486 KIR786456:KIS786486 KSN786456:KSO786486 LCJ786456:LCK786486 LMF786456:LMG786486 LWB786456:LWC786486 MFX786456:MFY786486 MPT786456:MPU786486 MZP786456:MZQ786486 NJL786456:NJM786486 NTH786456:NTI786486 ODD786456:ODE786486 OMZ786456:ONA786486 OWV786456:OWW786486 PGR786456:PGS786486 PQN786456:PQO786486 QAJ786456:QAK786486 QKF786456:QKG786486 QUB786456:QUC786486 RDX786456:RDY786486 RNT786456:RNU786486 RXP786456:RXQ786486 SHL786456:SHM786486 SRH786456:SRI786486 TBD786456:TBE786486 TKZ786456:TLA786486 TUV786456:TUW786486 UER786456:UES786486 UON786456:UOO786486 UYJ786456:UYK786486 VIF786456:VIG786486 VSB786456:VSC786486 WBX786456:WBY786486 WLT786456:WLU786486 WVP786456:WVQ786486 JD851992:JE852022 SZ851992:TA852022 ACV851992:ACW852022 AMR851992:AMS852022 AWN851992:AWO852022 BGJ851992:BGK852022 BQF851992:BQG852022 CAB851992:CAC852022 CJX851992:CJY852022 CTT851992:CTU852022 DDP851992:DDQ852022 DNL851992:DNM852022 DXH851992:DXI852022 EHD851992:EHE852022 EQZ851992:ERA852022 FAV851992:FAW852022 FKR851992:FKS852022 FUN851992:FUO852022 GEJ851992:GEK852022 GOF851992:GOG852022 GYB851992:GYC852022 HHX851992:HHY852022 HRT851992:HRU852022 IBP851992:IBQ852022 ILL851992:ILM852022 IVH851992:IVI852022 JFD851992:JFE852022 JOZ851992:JPA852022 JYV851992:JYW852022 KIR851992:KIS852022 KSN851992:KSO852022 LCJ851992:LCK852022 LMF851992:LMG852022 LWB851992:LWC852022 MFX851992:MFY852022 MPT851992:MPU852022 MZP851992:MZQ852022 NJL851992:NJM852022 NTH851992:NTI852022 ODD851992:ODE852022 OMZ851992:ONA852022 OWV851992:OWW852022 PGR851992:PGS852022 PQN851992:PQO852022 QAJ851992:QAK852022 QKF851992:QKG852022 QUB851992:QUC852022 RDX851992:RDY852022 RNT851992:RNU852022 RXP851992:RXQ852022 SHL851992:SHM852022 SRH851992:SRI852022 TBD851992:TBE852022 TKZ851992:TLA852022 TUV851992:TUW852022 UER851992:UES852022 UON851992:UOO852022 UYJ851992:UYK852022 VIF851992:VIG852022 VSB851992:VSC852022 WBX851992:WBY852022 WLT851992:WLU852022 WVP851992:WVQ852022 JD917528:JE917558 SZ917528:TA917558 ACV917528:ACW917558 AMR917528:AMS917558 AWN917528:AWO917558 BGJ917528:BGK917558 BQF917528:BQG917558 CAB917528:CAC917558 CJX917528:CJY917558 CTT917528:CTU917558 DDP917528:DDQ917558 DNL917528:DNM917558 DXH917528:DXI917558 EHD917528:EHE917558 EQZ917528:ERA917558 FAV917528:FAW917558 FKR917528:FKS917558 FUN917528:FUO917558 GEJ917528:GEK917558 GOF917528:GOG917558 GYB917528:GYC917558 HHX917528:HHY917558 HRT917528:HRU917558 IBP917528:IBQ917558 ILL917528:ILM917558 IVH917528:IVI917558 JFD917528:JFE917558 JOZ917528:JPA917558 JYV917528:JYW917558 KIR917528:KIS917558 KSN917528:KSO917558 LCJ917528:LCK917558 LMF917528:LMG917558 LWB917528:LWC917558 MFX917528:MFY917558 MPT917528:MPU917558 MZP917528:MZQ917558 NJL917528:NJM917558 NTH917528:NTI917558 ODD917528:ODE917558 OMZ917528:ONA917558 OWV917528:OWW917558 PGR917528:PGS917558 PQN917528:PQO917558 QAJ917528:QAK917558 QKF917528:QKG917558 QUB917528:QUC917558 RDX917528:RDY917558 RNT917528:RNU917558 RXP917528:RXQ917558 SHL917528:SHM917558 SRH917528:SRI917558 TBD917528:TBE917558 TKZ917528:TLA917558 TUV917528:TUW917558 UER917528:UES917558 UON917528:UOO917558 UYJ917528:UYK917558 VIF917528:VIG917558 VSB917528:VSC917558 WBX917528:WBY917558 WLT917528:WLU917558 WVP917528:WVQ917558 JD983064:JE983094 SZ983064:TA983094 ACV983064:ACW983094 AMR983064:AMS983094 AWN983064:AWO983094 BGJ983064:BGK983094 BQF983064:BQG983094 CAB983064:CAC983094 CJX983064:CJY983094 CTT983064:CTU983094 DDP983064:DDQ983094 DNL983064:DNM983094 DXH983064:DXI983094 EHD983064:EHE983094 EQZ983064:ERA983094 FAV983064:FAW983094 FKR983064:FKS983094 FUN983064:FUO983094 GEJ983064:GEK983094 GOF983064:GOG983094 GYB983064:GYC983094 HHX983064:HHY983094 HRT983064:HRU983094 IBP983064:IBQ983094 ILL983064:ILM983094 IVH983064:IVI983094 JFD983064:JFE983094 JOZ983064:JPA983094 JYV983064:JYW983094 KIR983064:KIS983094 KSN983064:KSO983094 LCJ983064:LCK983094 LMF983064:LMG983094 LWB983064:LWC983094 MFX983064:MFY983094 MPT983064:MPU983094 MZP983064:MZQ983094 NJL983064:NJM983094 NTH983064:NTI983094 ODD983064:ODE983094 OMZ983064:ONA983094 OWV983064:OWW983094 PGR983064:PGS983094 PQN983064:PQO983094 QAJ983064:QAK983094 QKF983064:QKG983094 QUB983064:QUC983094 RDX983064:RDY983094 RNT983064:RNU983094 RXP983064:RXQ983094 SHL983064:SHM983094 SRH983064:SRI983094 TBD983064:TBE983094 TKZ983064:TLA983094 TUV983064:TUW983094 UER983064:UES983094 UON983064:UOO983094 UYJ983064:UYK983094 VIF983064:VIG983094 VSB983064:VSC983094 WBX983064:WBY983094 WLT983064:WLU983094 WVP983064:WVQ983094 S65533:T65533 JM65533:JN65533 TI65533:TJ65533 ADE65533:ADF65533 ANA65533:ANB65533 AWW65533:AWX65533 BGS65533:BGT65533 BQO65533:BQP65533 CAK65533:CAL65533 CKG65533:CKH65533 CUC65533:CUD65533 DDY65533:DDZ65533 DNU65533:DNV65533 DXQ65533:DXR65533 EHM65533:EHN65533 ERI65533:ERJ65533 FBE65533:FBF65533 FLA65533:FLB65533 FUW65533:FUX65533 GES65533:GET65533 GOO65533:GOP65533 GYK65533:GYL65533 HIG65533:HIH65533 HSC65533:HSD65533 IBY65533:IBZ65533 ILU65533:ILV65533 IVQ65533:IVR65533 JFM65533:JFN65533 JPI65533:JPJ65533 JZE65533:JZF65533 KJA65533:KJB65533 KSW65533:KSX65533 LCS65533:LCT65533 LMO65533:LMP65533 LWK65533:LWL65533 MGG65533:MGH65533 MQC65533:MQD65533 MZY65533:MZZ65533 NJU65533:NJV65533 NTQ65533:NTR65533 ODM65533:ODN65533 ONI65533:ONJ65533 OXE65533:OXF65533 PHA65533:PHB65533 PQW65533:PQX65533 QAS65533:QAT65533 QKO65533:QKP65533 QUK65533:QUL65533 REG65533:REH65533 ROC65533:ROD65533 RXY65533:RXZ65533 SHU65533:SHV65533 SRQ65533:SRR65533 TBM65533:TBN65533 TLI65533:TLJ65533 TVE65533:TVF65533 UFA65533:UFB65533 UOW65533:UOX65533 UYS65533:UYT65533 VIO65533:VIP65533 VSK65533:VSL65533 WCG65533:WCH65533 WMC65533:WMD65533 WVY65533:WVZ65533 S131069:T131069 JM131069:JN131069 TI131069:TJ131069 ADE131069:ADF131069 ANA131069:ANB131069 AWW131069:AWX131069 BGS131069:BGT131069 BQO131069:BQP131069 CAK131069:CAL131069 CKG131069:CKH131069 CUC131069:CUD131069 DDY131069:DDZ131069 DNU131069:DNV131069 DXQ131069:DXR131069 EHM131069:EHN131069 ERI131069:ERJ131069 FBE131069:FBF131069 FLA131069:FLB131069 FUW131069:FUX131069 GES131069:GET131069 GOO131069:GOP131069 GYK131069:GYL131069 HIG131069:HIH131069 HSC131069:HSD131069 IBY131069:IBZ131069 ILU131069:ILV131069 IVQ131069:IVR131069 JFM131069:JFN131069 JPI131069:JPJ131069 JZE131069:JZF131069 KJA131069:KJB131069 KSW131069:KSX131069 LCS131069:LCT131069 LMO131069:LMP131069 LWK131069:LWL131069 MGG131069:MGH131069 MQC131069:MQD131069 MZY131069:MZZ131069 NJU131069:NJV131069 NTQ131069:NTR131069 ODM131069:ODN131069 ONI131069:ONJ131069 OXE131069:OXF131069 PHA131069:PHB131069 PQW131069:PQX131069 QAS131069:QAT131069 QKO131069:QKP131069 QUK131069:QUL131069 REG131069:REH131069 ROC131069:ROD131069 RXY131069:RXZ131069 SHU131069:SHV131069 SRQ131069:SRR131069 TBM131069:TBN131069 TLI131069:TLJ131069 TVE131069:TVF131069 UFA131069:UFB131069 UOW131069:UOX131069 UYS131069:UYT131069 VIO131069:VIP131069 VSK131069:VSL131069 WCG131069:WCH131069 WMC131069:WMD131069 WVY131069:WVZ131069 S196605:T196605 JM196605:JN196605 TI196605:TJ196605 ADE196605:ADF196605 ANA196605:ANB196605 AWW196605:AWX196605 BGS196605:BGT196605 BQO196605:BQP196605 CAK196605:CAL196605 CKG196605:CKH196605 CUC196605:CUD196605 DDY196605:DDZ196605 DNU196605:DNV196605 DXQ196605:DXR196605 EHM196605:EHN196605 ERI196605:ERJ196605 FBE196605:FBF196605 FLA196605:FLB196605 FUW196605:FUX196605 GES196605:GET196605 GOO196605:GOP196605 GYK196605:GYL196605 HIG196605:HIH196605 HSC196605:HSD196605 IBY196605:IBZ196605 ILU196605:ILV196605 IVQ196605:IVR196605 JFM196605:JFN196605 JPI196605:JPJ196605 JZE196605:JZF196605 KJA196605:KJB196605 KSW196605:KSX196605 LCS196605:LCT196605 LMO196605:LMP196605 LWK196605:LWL196605 MGG196605:MGH196605 MQC196605:MQD196605 MZY196605:MZZ196605 NJU196605:NJV196605 NTQ196605:NTR196605 ODM196605:ODN196605 ONI196605:ONJ196605 OXE196605:OXF196605 PHA196605:PHB196605 PQW196605:PQX196605 QAS196605:QAT196605 QKO196605:QKP196605 QUK196605:QUL196605 REG196605:REH196605 ROC196605:ROD196605 RXY196605:RXZ196605 SHU196605:SHV196605 SRQ196605:SRR196605 TBM196605:TBN196605 TLI196605:TLJ196605 TVE196605:TVF196605 UFA196605:UFB196605 UOW196605:UOX196605 UYS196605:UYT196605 VIO196605:VIP196605 VSK196605:VSL196605 WCG196605:WCH196605 WMC196605:WMD196605 WVY196605:WVZ196605 S262141:T262141 JM262141:JN262141 TI262141:TJ262141 ADE262141:ADF262141 ANA262141:ANB262141 AWW262141:AWX262141 BGS262141:BGT262141 BQO262141:BQP262141 CAK262141:CAL262141 CKG262141:CKH262141 CUC262141:CUD262141 DDY262141:DDZ262141 DNU262141:DNV262141 DXQ262141:DXR262141 EHM262141:EHN262141 ERI262141:ERJ262141 FBE262141:FBF262141 FLA262141:FLB262141 FUW262141:FUX262141 GES262141:GET262141 GOO262141:GOP262141 GYK262141:GYL262141 HIG262141:HIH262141 HSC262141:HSD262141 IBY262141:IBZ262141 ILU262141:ILV262141 IVQ262141:IVR262141 JFM262141:JFN262141 JPI262141:JPJ262141 JZE262141:JZF262141 KJA262141:KJB262141 KSW262141:KSX262141 LCS262141:LCT262141 LMO262141:LMP262141 LWK262141:LWL262141 MGG262141:MGH262141 MQC262141:MQD262141 MZY262141:MZZ262141 NJU262141:NJV262141 NTQ262141:NTR262141 ODM262141:ODN262141 ONI262141:ONJ262141 OXE262141:OXF262141 PHA262141:PHB262141 PQW262141:PQX262141 QAS262141:QAT262141 QKO262141:QKP262141 QUK262141:QUL262141 REG262141:REH262141 ROC262141:ROD262141 RXY262141:RXZ262141 SHU262141:SHV262141 SRQ262141:SRR262141 TBM262141:TBN262141 TLI262141:TLJ262141 TVE262141:TVF262141 UFA262141:UFB262141 UOW262141:UOX262141 UYS262141:UYT262141 VIO262141:VIP262141 VSK262141:VSL262141 WCG262141:WCH262141 WMC262141:WMD262141 WVY262141:WVZ262141 S327677:T327677 JM327677:JN327677 TI327677:TJ327677 ADE327677:ADF327677 ANA327677:ANB327677 AWW327677:AWX327677 BGS327677:BGT327677 BQO327677:BQP327677 CAK327677:CAL327677 CKG327677:CKH327677 CUC327677:CUD327677 DDY327677:DDZ327677 DNU327677:DNV327677 DXQ327677:DXR327677 EHM327677:EHN327677 ERI327677:ERJ327677 FBE327677:FBF327677 FLA327677:FLB327677 FUW327677:FUX327677 GES327677:GET327677 GOO327677:GOP327677 GYK327677:GYL327677 HIG327677:HIH327677 HSC327677:HSD327677 IBY327677:IBZ327677 ILU327677:ILV327677 IVQ327677:IVR327677 JFM327677:JFN327677 JPI327677:JPJ327677 JZE327677:JZF327677 KJA327677:KJB327677 KSW327677:KSX327677 LCS327677:LCT327677 LMO327677:LMP327677 LWK327677:LWL327677 MGG327677:MGH327677 MQC327677:MQD327677 MZY327677:MZZ327677 NJU327677:NJV327677 NTQ327677:NTR327677 ODM327677:ODN327677 ONI327677:ONJ327677 OXE327677:OXF327677 PHA327677:PHB327677 PQW327677:PQX327677 QAS327677:QAT327677 QKO327677:QKP327677 QUK327677:QUL327677 REG327677:REH327677 ROC327677:ROD327677 RXY327677:RXZ327677 SHU327677:SHV327677 SRQ327677:SRR327677 TBM327677:TBN327677 TLI327677:TLJ327677 TVE327677:TVF327677 UFA327677:UFB327677 UOW327677:UOX327677 UYS327677:UYT327677 VIO327677:VIP327677 VSK327677:VSL327677 WCG327677:WCH327677 WMC327677:WMD327677 WVY327677:WVZ327677 S393213:T393213 JM393213:JN393213 TI393213:TJ393213 ADE393213:ADF393213 ANA393213:ANB393213 AWW393213:AWX393213 BGS393213:BGT393213 BQO393213:BQP393213 CAK393213:CAL393213 CKG393213:CKH393213 CUC393213:CUD393213 DDY393213:DDZ393213 DNU393213:DNV393213 DXQ393213:DXR393213 EHM393213:EHN393213 ERI393213:ERJ393213 FBE393213:FBF393213 FLA393213:FLB393213 FUW393213:FUX393213 GES393213:GET393213 GOO393213:GOP393213 GYK393213:GYL393213 HIG393213:HIH393213 HSC393213:HSD393213 IBY393213:IBZ393213 ILU393213:ILV393213 IVQ393213:IVR393213 JFM393213:JFN393213 JPI393213:JPJ393213 JZE393213:JZF393213 KJA393213:KJB393213 KSW393213:KSX393213 LCS393213:LCT393213 LMO393213:LMP393213 LWK393213:LWL393213 MGG393213:MGH393213 MQC393213:MQD393213 MZY393213:MZZ393213 NJU393213:NJV393213 NTQ393213:NTR393213 ODM393213:ODN393213 ONI393213:ONJ393213 OXE393213:OXF393213 PHA393213:PHB393213 PQW393213:PQX393213 QAS393213:QAT393213 QKO393213:QKP393213 QUK393213:QUL393213 REG393213:REH393213 ROC393213:ROD393213 RXY393213:RXZ393213 SHU393213:SHV393213 SRQ393213:SRR393213 TBM393213:TBN393213 TLI393213:TLJ393213 TVE393213:TVF393213 UFA393213:UFB393213 UOW393213:UOX393213 UYS393213:UYT393213 VIO393213:VIP393213 VSK393213:VSL393213 WCG393213:WCH393213 WMC393213:WMD393213 WVY393213:WVZ393213 S458749:T458749 JM458749:JN458749 TI458749:TJ458749 ADE458749:ADF458749 ANA458749:ANB458749 AWW458749:AWX458749 BGS458749:BGT458749 BQO458749:BQP458749 CAK458749:CAL458749 CKG458749:CKH458749 CUC458749:CUD458749 DDY458749:DDZ458749 DNU458749:DNV458749 DXQ458749:DXR458749 EHM458749:EHN458749 ERI458749:ERJ458749 FBE458749:FBF458749 FLA458749:FLB458749 FUW458749:FUX458749 GES458749:GET458749 GOO458749:GOP458749 GYK458749:GYL458749 HIG458749:HIH458749 HSC458749:HSD458749 IBY458749:IBZ458749 ILU458749:ILV458749 IVQ458749:IVR458749 JFM458749:JFN458749 JPI458749:JPJ458749 JZE458749:JZF458749 KJA458749:KJB458749 KSW458749:KSX458749 LCS458749:LCT458749 LMO458749:LMP458749 LWK458749:LWL458749 MGG458749:MGH458749 MQC458749:MQD458749 MZY458749:MZZ458749 NJU458749:NJV458749 NTQ458749:NTR458749 ODM458749:ODN458749 ONI458749:ONJ458749 OXE458749:OXF458749 PHA458749:PHB458749 PQW458749:PQX458749 QAS458749:QAT458749 QKO458749:QKP458749 QUK458749:QUL458749 REG458749:REH458749 ROC458749:ROD458749 RXY458749:RXZ458749 SHU458749:SHV458749 SRQ458749:SRR458749 TBM458749:TBN458749 TLI458749:TLJ458749 TVE458749:TVF458749 UFA458749:UFB458749 UOW458749:UOX458749 UYS458749:UYT458749 VIO458749:VIP458749 VSK458749:VSL458749 WCG458749:WCH458749 WMC458749:WMD458749 WVY458749:WVZ458749 S524285:T524285 JM524285:JN524285 TI524285:TJ524285 ADE524285:ADF524285 ANA524285:ANB524285 AWW524285:AWX524285 BGS524285:BGT524285 BQO524285:BQP524285 CAK524285:CAL524285 CKG524285:CKH524285 CUC524285:CUD524285 DDY524285:DDZ524285 DNU524285:DNV524285 DXQ524285:DXR524285 EHM524285:EHN524285 ERI524285:ERJ524285 FBE524285:FBF524285 FLA524285:FLB524285 FUW524285:FUX524285 GES524285:GET524285 GOO524285:GOP524285 GYK524285:GYL524285 HIG524285:HIH524285 HSC524285:HSD524285 IBY524285:IBZ524285 ILU524285:ILV524285 IVQ524285:IVR524285 JFM524285:JFN524285 JPI524285:JPJ524285 JZE524285:JZF524285 KJA524285:KJB524285 KSW524285:KSX524285 LCS524285:LCT524285 LMO524285:LMP524285 LWK524285:LWL524285 MGG524285:MGH524285 MQC524285:MQD524285 MZY524285:MZZ524285 NJU524285:NJV524285 NTQ524285:NTR524285 ODM524285:ODN524285 ONI524285:ONJ524285 OXE524285:OXF524285 PHA524285:PHB524285 PQW524285:PQX524285 QAS524285:QAT524285 QKO524285:QKP524285 QUK524285:QUL524285 REG524285:REH524285 ROC524285:ROD524285 RXY524285:RXZ524285 SHU524285:SHV524285 SRQ524285:SRR524285 TBM524285:TBN524285 TLI524285:TLJ524285 TVE524285:TVF524285 UFA524285:UFB524285 UOW524285:UOX524285 UYS524285:UYT524285 VIO524285:VIP524285 VSK524285:VSL524285 WCG524285:WCH524285 WMC524285:WMD524285 WVY524285:WVZ524285 S589821:T589821 JM589821:JN589821 TI589821:TJ589821 ADE589821:ADF589821 ANA589821:ANB589821 AWW589821:AWX589821 BGS589821:BGT589821 BQO589821:BQP589821 CAK589821:CAL589821 CKG589821:CKH589821 CUC589821:CUD589821 DDY589821:DDZ589821 DNU589821:DNV589821 DXQ589821:DXR589821 EHM589821:EHN589821 ERI589821:ERJ589821 FBE589821:FBF589821 FLA589821:FLB589821 FUW589821:FUX589821 GES589821:GET589821 GOO589821:GOP589821 GYK589821:GYL589821 HIG589821:HIH589821 HSC589821:HSD589821 IBY589821:IBZ589821 ILU589821:ILV589821 IVQ589821:IVR589821 JFM589821:JFN589821 JPI589821:JPJ589821 JZE589821:JZF589821 KJA589821:KJB589821 KSW589821:KSX589821 LCS589821:LCT589821 LMO589821:LMP589821 LWK589821:LWL589821 MGG589821:MGH589821 MQC589821:MQD589821 MZY589821:MZZ589821 NJU589821:NJV589821 NTQ589821:NTR589821 ODM589821:ODN589821 ONI589821:ONJ589821 OXE589821:OXF589821 PHA589821:PHB589821 PQW589821:PQX589821 QAS589821:QAT589821 QKO589821:QKP589821 QUK589821:QUL589821 REG589821:REH589821 ROC589821:ROD589821 RXY589821:RXZ589821 SHU589821:SHV589821 SRQ589821:SRR589821 TBM589821:TBN589821 TLI589821:TLJ589821 TVE589821:TVF589821 UFA589821:UFB589821 UOW589821:UOX589821 UYS589821:UYT589821 VIO589821:VIP589821 VSK589821:VSL589821 WCG589821:WCH589821 WMC589821:WMD589821 WVY589821:WVZ589821 S655357:T655357 JM655357:JN655357 TI655357:TJ655357 ADE655357:ADF655357 ANA655357:ANB655357 AWW655357:AWX655357 BGS655357:BGT655357 BQO655357:BQP655357 CAK655357:CAL655357 CKG655357:CKH655357 CUC655357:CUD655357 DDY655357:DDZ655357 DNU655357:DNV655357 DXQ655357:DXR655357 EHM655357:EHN655357 ERI655357:ERJ655357 FBE655357:FBF655357 FLA655357:FLB655357 FUW655357:FUX655357 GES655357:GET655357 GOO655357:GOP655357 GYK655357:GYL655357 HIG655357:HIH655357 HSC655357:HSD655357 IBY655357:IBZ655357 ILU655357:ILV655357 IVQ655357:IVR655357 JFM655357:JFN655357 JPI655357:JPJ655357 JZE655357:JZF655357 KJA655357:KJB655357 KSW655357:KSX655357 LCS655357:LCT655357 LMO655357:LMP655357 LWK655357:LWL655357 MGG655357:MGH655357 MQC655357:MQD655357 MZY655357:MZZ655357 NJU655357:NJV655357 NTQ655357:NTR655357 ODM655357:ODN655357 ONI655357:ONJ655357 OXE655357:OXF655357 PHA655357:PHB655357 PQW655357:PQX655357 QAS655357:QAT655357 QKO655357:QKP655357 QUK655357:QUL655357 REG655357:REH655357 ROC655357:ROD655357 RXY655357:RXZ655357 SHU655357:SHV655357 SRQ655357:SRR655357 TBM655357:TBN655357 TLI655357:TLJ655357 TVE655357:TVF655357 UFA655357:UFB655357 UOW655357:UOX655357 UYS655357:UYT655357 VIO655357:VIP655357 VSK655357:VSL655357 WCG655357:WCH655357 WMC655357:WMD655357 WVY655357:WVZ655357 S720893:T720893 JM720893:JN720893 TI720893:TJ720893 ADE720893:ADF720893 ANA720893:ANB720893 AWW720893:AWX720893 BGS720893:BGT720893 BQO720893:BQP720893 CAK720893:CAL720893 CKG720893:CKH720893 CUC720893:CUD720893 DDY720893:DDZ720893 DNU720893:DNV720893 DXQ720893:DXR720893 EHM720893:EHN720893 ERI720893:ERJ720893 FBE720893:FBF720893 FLA720893:FLB720893 FUW720893:FUX720893 GES720893:GET720893 GOO720893:GOP720893 GYK720893:GYL720893 HIG720893:HIH720893 HSC720893:HSD720893 IBY720893:IBZ720893 ILU720893:ILV720893 IVQ720893:IVR720893 JFM720893:JFN720893 JPI720893:JPJ720893 JZE720893:JZF720893 KJA720893:KJB720893 KSW720893:KSX720893 LCS720893:LCT720893 LMO720893:LMP720893 LWK720893:LWL720893 MGG720893:MGH720893 MQC720893:MQD720893 MZY720893:MZZ720893 NJU720893:NJV720893 NTQ720893:NTR720893 ODM720893:ODN720893 ONI720893:ONJ720893 OXE720893:OXF720893 PHA720893:PHB720893 PQW720893:PQX720893 QAS720893:QAT720893 QKO720893:QKP720893 QUK720893:QUL720893 REG720893:REH720893 ROC720893:ROD720893 RXY720893:RXZ720893 SHU720893:SHV720893 SRQ720893:SRR720893 TBM720893:TBN720893 TLI720893:TLJ720893 TVE720893:TVF720893 UFA720893:UFB720893 UOW720893:UOX720893 UYS720893:UYT720893 VIO720893:VIP720893 VSK720893:VSL720893 WCG720893:WCH720893 WMC720893:WMD720893 WVY720893:WVZ720893 S786429:T786429 JM786429:JN786429 TI786429:TJ786429 ADE786429:ADF786429 ANA786429:ANB786429 AWW786429:AWX786429 BGS786429:BGT786429 BQO786429:BQP786429 CAK786429:CAL786429 CKG786429:CKH786429 CUC786429:CUD786429 DDY786429:DDZ786429 DNU786429:DNV786429 DXQ786429:DXR786429 EHM786429:EHN786429 ERI786429:ERJ786429 FBE786429:FBF786429 FLA786429:FLB786429 FUW786429:FUX786429 GES786429:GET786429 GOO786429:GOP786429 GYK786429:GYL786429 HIG786429:HIH786429 HSC786429:HSD786429 IBY786429:IBZ786429 ILU786429:ILV786429 IVQ786429:IVR786429 JFM786429:JFN786429 JPI786429:JPJ786429 JZE786429:JZF786429 KJA786429:KJB786429 KSW786429:KSX786429 LCS786429:LCT786429 LMO786429:LMP786429 LWK786429:LWL786429 MGG786429:MGH786429 MQC786429:MQD786429 MZY786429:MZZ786429 NJU786429:NJV786429 NTQ786429:NTR786429 ODM786429:ODN786429 ONI786429:ONJ786429 OXE786429:OXF786429 PHA786429:PHB786429 PQW786429:PQX786429 QAS786429:QAT786429 QKO786429:QKP786429 QUK786429:QUL786429 REG786429:REH786429 ROC786429:ROD786429 RXY786429:RXZ786429 SHU786429:SHV786429 SRQ786429:SRR786429 TBM786429:TBN786429 TLI786429:TLJ786429 TVE786429:TVF786429 UFA786429:UFB786429 UOW786429:UOX786429 UYS786429:UYT786429 VIO786429:VIP786429 VSK786429:VSL786429 WCG786429:WCH786429 WMC786429:WMD786429 WVY786429:WVZ786429 S851965:T851965 JM851965:JN851965 TI851965:TJ851965 ADE851965:ADF851965 ANA851965:ANB851965 AWW851965:AWX851965 BGS851965:BGT851965 BQO851965:BQP851965 CAK851965:CAL851965 CKG851965:CKH851965 CUC851965:CUD851965 DDY851965:DDZ851965 DNU851965:DNV851965 DXQ851965:DXR851965 EHM851965:EHN851965 ERI851965:ERJ851965 FBE851965:FBF851965 FLA851965:FLB851965 FUW851965:FUX851965 GES851965:GET851965 GOO851965:GOP851965 GYK851965:GYL851965 HIG851965:HIH851965 HSC851965:HSD851965 IBY851965:IBZ851965 ILU851965:ILV851965 IVQ851965:IVR851965 JFM851965:JFN851965 JPI851965:JPJ851965 JZE851965:JZF851965 KJA851965:KJB851965 KSW851965:KSX851965 LCS851965:LCT851965 LMO851965:LMP851965 LWK851965:LWL851965 MGG851965:MGH851965 MQC851965:MQD851965 MZY851965:MZZ851965 NJU851965:NJV851965 NTQ851965:NTR851965 ODM851965:ODN851965 ONI851965:ONJ851965 OXE851965:OXF851965 PHA851965:PHB851965 PQW851965:PQX851965 QAS851965:QAT851965 QKO851965:QKP851965 QUK851965:QUL851965 REG851965:REH851965 ROC851965:ROD851965 RXY851965:RXZ851965 SHU851965:SHV851965 SRQ851965:SRR851965 TBM851965:TBN851965 TLI851965:TLJ851965 TVE851965:TVF851965 UFA851965:UFB851965 UOW851965:UOX851965 UYS851965:UYT851965 VIO851965:VIP851965 VSK851965:VSL851965 WCG851965:WCH851965 WMC851965:WMD851965 WVY851965:WVZ851965 S917501:T917501 JM917501:JN917501 TI917501:TJ917501 ADE917501:ADF917501 ANA917501:ANB917501 AWW917501:AWX917501 BGS917501:BGT917501 BQO917501:BQP917501 CAK917501:CAL917501 CKG917501:CKH917501 CUC917501:CUD917501 DDY917501:DDZ917501 DNU917501:DNV917501 DXQ917501:DXR917501 EHM917501:EHN917501 ERI917501:ERJ917501 FBE917501:FBF917501 FLA917501:FLB917501 FUW917501:FUX917501 GES917501:GET917501 GOO917501:GOP917501 GYK917501:GYL917501 HIG917501:HIH917501 HSC917501:HSD917501 IBY917501:IBZ917501 ILU917501:ILV917501 IVQ917501:IVR917501 JFM917501:JFN917501 JPI917501:JPJ917501 JZE917501:JZF917501 KJA917501:KJB917501 KSW917501:KSX917501 LCS917501:LCT917501 LMO917501:LMP917501 LWK917501:LWL917501 MGG917501:MGH917501 MQC917501:MQD917501 MZY917501:MZZ917501 NJU917501:NJV917501 NTQ917501:NTR917501 ODM917501:ODN917501 ONI917501:ONJ917501 OXE917501:OXF917501 PHA917501:PHB917501 PQW917501:PQX917501 QAS917501:QAT917501 QKO917501:QKP917501 QUK917501:QUL917501 REG917501:REH917501 ROC917501:ROD917501 RXY917501:RXZ917501 SHU917501:SHV917501 SRQ917501:SRR917501 TBM917501:TBN917501 TLI917501:TLJ917501 TVE917501:TVF917501 UFA917501:UFB917501 UOW917501:UOX917501 UYS917501:UYT917501 VIO917501:VIP917501 VSK917501:VSL917501 WCG917501:WCH917501 WMC917501:WMD917501 WVY917501:WVZ917501 S983037:T983037 JM983037:JN983037 TI983037:TJ983037 ADE983037:ADF983037 ANA983037:ANB983037 AWW983037:AWX983037 BGS983037:BGT983037 BQO983037:BQP983037 CAK983037:CAL983037 CKG983037:CKH983037 CUC983037:CUD983037 DDY983037:DDZ983037 DNU983037:DNV983037 DXQ983037:DXR983037 EHM983037:EHN983037 ERI983037:ERJ983037 FBE983037:FBF983037 FLA983037:FLB983037 FUW983037:FUX983037 GES983037:GET983037 GOO983037:GOP983037 GYK983037:GYL983037 HIG983037:HIH983037 HSC983037:HSD983037 IBY983037:IBZ983037 ILU983037:ILV983037 IVQ983037:IVR983037 JFM983037:JFN983037 JPI983037:JPJ983037 JZE983037:JZF983037 KJA983037:KJB983037 KSW983037:KSX983037 LCS983037:LCT983037 LMO983037:LMP983037 LWK983037:LWL983037 MGG983037:MGH983037 MQC983037:MQD983037 MZY983037:MZZ983037 NJU983037:NJV983037 NTQ983037:NTR983037 ODM983037:ODN983037 ONI983037:ONJ983037 OXE983037:OXF983037 PHA983037:PHB983037 PQW983037:PQX983037 QAS983037:QAT983037 QKO983037:QKP983037 QUK983037:QUL983037 REG983037:REH983037 ROC983037:ROD983037 RXY983037:RXZ983037 SHU983037:SHV983037 SRQ983037:SRR983037 TBM983037:TBN983037 TLI983037:TLJ983037 TVE983037:TVF983037 UFA983037:UFB983037 UOW983037:UOX983037 UYS983037:UYT983037 VIO983037:VIP983037 VSK983037:VSL983037 WCG983037:WCH983037 WMC983037:WMD983037 WVY983037:WVZ983037 WVI20:WVJ31 WVK32:WVL50 WLM20:WLN31 WLO32:WLP50 WBQ20:WBR31 WBS32:WBT50 VRU20:VRV31 VRW32:VRX50 VHY20:VHZ31 VIA32:VIB50 UYC20:UYD31 UYE32:UYF50 UOG20:UOH31 UOI32:UOJ50 UEK20:UEL31 UEM32:UEN50 TUO20:TUP31 TUQ32:TUR50 TKS20:TKT31 TKU32:TKV50 TAW20:TAX31 TAY32:TAZ50 SRA20:SRB31 SRC32:SRD50 SHE20:SHF31 SHG32:SHH50 RXI20:RXJ31 RXK32:RXL50 RNM20:RNN31 RNO32:RNP50 RDQ20:RDR31 RDS32:RDT50 QTU20:QTV31 QTW32:QTX50 QJY20:QJZ31 QKA32:QKB50 QAC20:QAD31 QAE32:QAF50 PQG20:PQH31 PQI32:PQJ50 PGK20:PGL31 PGM32:PGN50 OWO20:OWP31 OWQ32:OWR50 OMS20:OMT31 OMU32:OMV50 OCW20:OCX31 OCY32:OCZ50 NTA20:NTB31 NTC32:NTD50 NJE20:NJF31 NJG32:NJH50 MZI20:MZJ31 MZK32:MZL50 MPM20:MPN31 MPO32:MPP50 MFQ20:MFR31 MFS32:MFT50 LVU20:LVV31 LVW32:LVX50 LLY20:LLZ31 LMA32:LMB50 LCC20:LCD31 LCE32:LCF50 KSG20:KSH31 KSI32:KSJ50 KIK20:KIL31 KIM32:KIN50 JYO20:JYP31 JYQ32:JYR50 JOS20:JOT31 JOU32:JOV50 JEW20:JEX31 JEY32:JEZ50 IVA20:IVB31 IVC32:IVD50 ILE20:ILF31 ILG32:ILH50 IBI20:IBJ31 IBK32:IBL50 HRM20:HRN31 HRO32:HRP50 HHQ20:HHR31 HHS32:HHT50 GXU20:GXV31 GXW32:GXX50 GNY20:GNZ31 GOA32:GOB50 GEC20:GED31 GEE32:GEF50 FUG20:FUH31 FUI32:FUJ50 FKK20:FKL31 FKM32:FKN50 FAO20:FAP31 FAQ32:FAR50 EQS20:EQT31 EQU32:EQV50 EGW20:EGX31 EGY32:EGZ50 DXA20:DXB31 DXC32:DXD50 DNE20:DNF31 DNG32:DNH50 DDI20:DDJ31 DDK32:DDL50 CTM20:CTN31 CTO32:CTP50 CJQ20:CJR31 CJS32:CJT50 BZU20:BZV31 BZW32:BZX50 BPY20:BPZ31 BQA32:BQB50 BGC20:BGD31 BGE32:BGF50 AWG20:AWH31 AWI32:AWJ50 AMK20:AML31 AMM32:AMN50 ACO20:ACP31 ACQ32:ACR50 SS20:ST31 SU32:SV50 IW20:IX31 IY32:IZ50" xr:uid="{00000000-0002-0000-0000-000002000000}">
      <formula1>N20</formula1>
      <formula2>R20</formula2>
    </dataValidation>
    <dataValidation type="whole" allowBlank="1" showInputMessage="1" showErrorMessage="1" errorTitle="Chyba" error="Rok musí být v intervalu 2010 - 2100" promptTitle="Rok" prompt="Vložte rok ve formátu YYYY" sqref="E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E65541 IY65541 SU65541 ACQ65541 AMM65541 AWI65541 BGE65541 BQA65541 BZW65541 CJS65541 CTO65541 DDK65541 DNG65541 DXC65541 EGY65541 EQU65541 FAQ65541 FKM65541 FUI65541 GEE65541 GOA65541 GXW65541 HHS65541 HRO65541 IBK65541 ILG65541 IVC65541 JEY65541 JOU65541 JYQ65541 KIM65541 KSI65541 LCE65541 LMA65541 LVW65541 MFS65541 MPO65541 MZK65541 NJG65541 NTC65541 OCY65541 OMU65541 OWQ65541 PGM65541 PQI65541 QAE65541 QKA65541 QTW65541 RDS65541 RNO65541 RXK65541 SHG65541 SRC65541 TAY65541 TKU65541 TUQ65541 UEM65541 UOI65541 UYE65541 VIA65541 VRW65541 WBS65541 WLO65541 WVK65541 E131077 IY131077 SU131077 ACQ131077 AMM131077 AWI131077 BGE131077 BQA131077 BZW131077 CJS131077 CTO131077 DDK131077 DNG131077 DXC131077 EGY131077 EQU131077 FAQ131077 FKM131077 FUI131077 GEE131077 GOA131077 GXW131077 HHS131077 HRO131077 IBK131077 ILG131077 IVC131077 JEY131077 JOU131077 JYQ131077 KIM131077 KSI131077 LCE131077 LMA131077 LVW131077 MFS131077 MPO131077 MZK131077 NJG131077 NTC131077 OCY131077 OMU131077 OWQ131077 PGM131077 PQI131077 QAE131077 QKA131077 QTW131077 RDS131077 RNO131077 RXK131077 SHG131077 SRC131077 TAY131077 TKU131077 TUQ131077 UEM131077 UOI131077 UYE131077 VIA131077 VRW131077 WBS131077 WLO131077 WVK131077 E196613 IY196613 SU196613 ACQ196613 AMM196613 AWI196613 BGE196613 BQA196613 BZW196613 CJS196613 CTO196613 DDK196613 DNG196613 DXC196613 EGY196613 EQU196613 FAQ196613 FKM196613 FUI196613 GEE196613 GOA196613 GXW196613 HHS196613 HRO196613 IBK196613 ILG196613 IVC196613 JEY196613 JOU196613 JYQ196613 KIM196613 KSI196613 LCE196613 LMA196613 LVW196613 MFS196613 MPO196613 MZK196613 NJG196613 NTC196613 OCY196613 OMU196613 OWQ196613 PGM196613 PQI196613 QAE196613 QKA196613 QTW196613 RDS196613 RNO196613 RXK196613 SHG196613 SRC196613 TAY196613 TKU196613 TUQ196613 UEM196613 UOI196613 UYE196613 VIA196613 VRW196613 WBS196613 WLO196613 WVK196613 E262149 IY262149 SU262149 ACQ262149 AMM262149 AWI262149 BGE262149 BQA262149 BZW262149 CJS262149 CTO262149 DDK262149 DNG262149 DXC262149 EGY262149 EQU262149 FAQ262149 FKM262149 FUI262149 GEE262149 GOA262149 GXW262149 HHS262149 HRO262149 IBK262149 ILG262149 IVC262149 JEY262149 JOU262149 JYQ262149 KIM262149 KSI262149 LCE262149 LMA262149 LVW262149 MFS262149 MPO262149 MZK262149 NJG262149 NTC262149 OCY262149 OMU262149 OWQ262149 PGM262149 PQI262149 QAE262149 QKA262149 QTW262149 RDS262149 RNO262149 RXK262149 SHG262149 SRC262149 TAY262149 TKU262149 TUQ262149 UEM262149 UOI262149 UYE262149 VIA262149 VRW262149 WBS262149 WLO262149 WVK262149 E327685 IY327685 SU327685 ACQ327685 AMM327685 AWI327685 BGE327685 BQA327685 BZW327685 CJS327685 CTO327685 DDK327685 DNG327685 DXC327685 EGY327685 EQU327685 FAQ327685 FKM327685 FUI327685 GEE327685 GOA327685 GXW327685 HHS327685 HRO327685 IBK327685 ILG327685 IVC327685 JEY327685 JOU327685 JYQ327685 KIM327685 KSI327685 LCE327685 LMA327685 LVW327685 MFS327685 MPO327685 MZK327685 NJG327685 NTC327685 OCY327685 OMU327685 OWQ327685 PGM327685 PQI327685 QAE327685 QKA327685 QTW327685 RDS327685 RNO327685 RXK327685 SHG327685 SRC327685 TAY327685 TKU327685 TUQ327685 UEM327685 UOI327685 UYE327685 VIA327685 VRW327685 WBS327685 WLO327685 WVK327685 E393221 IY393221 SU393221 ACQ393221 AMM393221 AWI393221 BGE393221 BQA393221 BZW393221 CJS393221 CTO393221 DDK393221 DNG393221 DXC393221 EGY393221 EQU393221 FAQ393221 FKM393221 FUI393221 GEE393221 GOA393221 GXW393221 HHS393221 HRO393221 IBK393221 ILG393221 IVC393221 JEY393221 JOU393221 JYQ393221 KIM393221 KSI393221 LCE393221 LMA393221 LVW393221 MFS393221 MPO393221 MZK393221 NJG393221 NTC393221 OCY393221 OMU393221 OWQ393221 PGM393221 PQI393221 QAE393221 QKA393221 QTW393221 RDS393221 RNO393221 RXK393221 SHG393221 SRC393221 TAY393221 TKU393221 TUQ393221 UEM393221 UOI393221 UYE393221 VIA393221 VRW393221 WBS393221 WLO393221 WVK393221 E458757 IY458757 SU458757 ACQ458757 AMM458757 AWI458757 BGE458757 BQA458757 BZW458757 CJS458757 CTO458757 DDK458757 DNG458757 DXC458757 EGY458757 EQU458757 FAQ458757 FKM458757 FUI458757 GEE458757 GOA458757 GXW458757 HHS458757 HRO458757 IBK458757 ILG458757 IVC458757 JEY458757 JOU458757 JYQ458757 KIM458757 KSI458757 LCE458757 LMA458757 LVW458757 MFS458757 MPO458757 MZK458757 NJG458757 NTC458757 OCY458757 OMU458757 OWQ458757 PGM458757 PQI458757 QAE458757 QKA458757 QTW458757 RDS458757 RNO458757 RXK458757 SHG458757 SRC458757 TAY458757 TKU458757 TUQ458757 UEM458757 UOI458757 UYE458757 VIA458757 VRW458757 WBS458757 WLO458757 WVK458757 E524293 IY524293 SU524293 ACQ524293 AMM524293 AWI524293 BGE524293 BQA524293 BZW524293 CJS524293 CTO524293 DDK524293 DNG524293 DXC524293 EGY524293 EQU524293 FAQ524293 FKM524293 FUI524293 GEE524293 GOA524293 GXW524293 HHS524293 HRO524293 IBK524293 ILG524293 IVC524293 JEY524293 JOU524293 JYQ524293 KIM524293 KSI524293 LCE524293 LMA524293 LVW524293 MFS524293 MPO524293 MZK524293 NJG524293 NTC524293 OCY524293 OMU524293 OWQ524293 PGM524293 PQI524293 QAE524293 QKA524293 QTW524293 RDS524293 RNO524293 RXK524293 SHG524293 SRC524293 TAY524293 TKU524293 TUQ524293 UEM524293 UOI524293 UYE524293 VIA524293 VRW524293 WBS524293 WLO524293 WVK524293 E589829 IY589829 SU589829 ACQ589829 AMM589829 AWI589829 BGE589829 BQA589829 BZW589829 CJS589829 CTO589829 DDK589829 DNG589829 DXC589829 EGY589829 EQU589829 FAQ589829 FKM589829 FUI589829 GEE589829 GOA589829 GXW589829 HHS589829 HRO589829 IBK589829 ILG589829 IVC589829 JEY589829 JOU589829 JYQ589829 KIM589829 KSI589829 LCE589829 LMA589829 LVW589829 MFS589829 MPO589829 MZK589829 NJG589829 NTC589829 OCY589829 OMU589829 OWQ589829 PGM589829 PQI589829 QAE589829 QKA589829 QTW589829 RDS589829 RNO589829 RXK589829 SHG589829 SRC589829 TAY589829 TKU589829 TUQ589829 UEM589829 UOI589829 UYE589829 VIA589829 VRW589829 WBS589829 WLO589829 WVK589829 E655365 IY655365 SU655365 ACQ655365 AMM655365 AWI655365 BGE655365 BQA655365 BZW655365 CJS655365 CTO655365 DDK655365 DNG655365 DXC655365 EGY655365 EQU655365 FAQ655365 FKM655365 FUI655365 GEE655365 GOA655365 GXW655365 HHS655365 HRO655365 IBK655365 ILG655365 IVC655365 JEY655365 JOU655365 JYQ655365 KIM655365 KSI655365 LCE655365 LMA655365 LVW655365 MFS655365 MPO655365 MZK655365 NJG655365 NTC655365 OCY655365 OMU655365 OWQ655365 PGM655365 PQI655365 QAE655365 QKA655365 QTW655365 RDS655365 RNO655365 RXK655365 SHG655365 SRC655365 TAY655365 TKU655365 TUQ655365 UEM655365 UOI655365 UYE655365 VIA655365 VRW655365 WBS655365 WLO655365 WVK655365 E720901 IY720901 SU720901 ACQ720901 AMM720901 AWI720901 BGE720901 BQA720901 BZW720901 CJS720901 CTO720901 DDK720901 DNG720901 DXC720901 EGY720901 EQU720901 FAQ720901 FKM720901 FUI720901 GEE720901 GOA720901 GXW720901 HHS720901 HRO720901 IBK720901 ILG720901 IVC720901 JEY720901 JOU720901 JYQ720901 KIM720901 KSI720901 LCE720901 LMA720901 LVW720901 MFS720901 MPO720901 MZK720901 NJG720901 NTC720901 OCY720901 OMU720901 OWQ720901 PGM720901 PQI720901 QAE720901 QKA720901 QTW720901 RDS720901 RNO720901 RXK720901 SHG720901 SRC720901 TAY720901 TKU720901 TUQ720901 UEM720901 UOI720901 UYE720901 VIA720901 VRW720901 WBS720901 WLO720901 WVK720901 E786437 IY786437 SU786437 ACQ786437 AMM786437 AWI786437 BGE786437 BQA786437 BZW786437 CJS786437 CTO786437 DDK786437 DNG786437 DXC786437 EGY786437 EQU786437 FAQ786437 FKM786437 FUI786437 GEE786437 GOA786437 GXW786437 HHS786437 HRO786437 IBK786437 ILG786437 IVC786437 JEY786437 JOU786437 JYQ786437 KIM786437 KSI786437 LCE786437 LMA786437 LVW786437 MFS786437 MPO786437 MZK786437 NJG786437 NTC786437 OCY786437 OMU786437 OWQ786437 PGM786437 PQI786437 QAE786437 QKA786437 QTW786437 RDS786437 RNO786437 RXK786437 SHG786437 SRC786437 TAY786437 TKU786437 TUQ786437 UEM786437 UOI786437 UYE786437 VIA786437 VRW786437 WBS786437 WLO786437 WVK786437 E851973 IY851973 SU851973 ACQ851973 AMM851973 AWI851973 BGE851973 BQA851973 BZW851973 CJS851973 CTO851973 DDK851973 DNG851973 DXC851973 EGY851973 EQU851973 FAQ851973 FKM851973 FUI851973 GEE851973 GOA851973 GXW851973 HHS851973 HRO851973 IBK851973 ILG851973 IVC851973 JEY851973 JOU851973 JYQ851973 KIM851973 KSI851973 LCE851973 LMA851973 LVW851973 MFS851973 MPO851973 MZK851973 NJG851973 NTC851973 OCY851973 OMU851973 OWQ851973 PGM851973 PQI851973 QAE851973 QKA851973 QTW851973 RDS851973 RNO851973 RXK851973 SHG851973 SRC851973 TAY851973 TKU851973 TUQ851973 UEM851973 UOI851973 UYE851973 VIA851973 VRW851973 WBS851973 WLO851973 WVK851973 E917509 IY917509 SU917509 ACQ917509 AMM917509 AWI917509 BGE917509 BQA917509 BZW917509 CJS917509 CTO917509 DDK917509 DNG917509 DXC917509 EGY917509 EQU917509 FAQ917509 FKM917509 FUI917509 GEE917509 GOA917509 GXW917509 HHS917509 HRO917509 IBK917509 ILG917509 IVC917509 JEY917509 JOU917509 JYQ917509 KIM917509 KSI917509 LCE917509 LMA917509 LVW917509 MFS917509 MPO917509 MZK917509 NJG917509 NTC917509 OCY917509 OMU917509 OWQ917509 PGM917509 PQI917509 QAE917509 QKA917509 QTW917509 RDS917509 RNO917509 RXK917509 SHG917509 SRC917509 TAY917509 TKU917509 TUQ917509 UEM917509 UOI917509 UYE917509 VIA917509 VRW917509 WBS917509 WLO917509 WVK917509 E983045 IY983045 SU983045 ACQ983045 AMM983045 AWI983045 BGE983045 BQA983045 BZW983045 CJS983045 CTO983045 DDK983045 DNG983045 DXC983045 EGY983045 EQU983045 FAQ983045 FKM983045 FUI983045 GEE983045 GOA983045 GXW983045 HHS983045 HRO983045 IBK983045 ILG983045 IVC983045 JEY983045 JOU983045 JYQ983045 KIM983045 KSI983045 LCE983045 LMA983045 LVW983045 MFS983045 MPO983045 MZK983045 NJG983045 NTC983045 OCY983045 OMU983045 OWQ983045 PGM983045 PQI983045 QAE983045 QKA983045 QTW983045 RDS983045 RNO983045 RXK983045 SHG983045 SRC983045 TAY983045 TKU983045 TUQ983045 UEM983045 UOI983045 UYE983045 VIA983045 VRW983045 WBS983045 WLO983045 WVK983045" xr:uid="{00000000-0002-0000-0000-000003000000}">
      <formula1>2010</formula1>
      <formula2>2100</formula2>
    </dataValidation>
    <dataValidation type="time" allowBlank="1" showInputMessage="1" showErrorMessage="1" error="Musíte vložit čas ve formátu HH:MM" promptTitle="Čas obvyklého odchodu z práce" prompt="Vložte čas ve formátu HH:MM" sqref="WVK983049 IY6 SU6 ACQ6 AMM6 AWI6 BGE6 BQA6 BZW6 CJS6 CTO6 DDK6 DNG6 DXC6 EGY6 EQU6 FAQ6 FKM6 FUI6 GEE6 GOA6 GXW6 HHS6 HRO6 IBK6 ILG6 IVC6 JEY6 JOU6 JYQ6 KIM6 KSI6 LCE6 LMA6 LVW6 MFS6 MPO6 MZK6 NJG6 NTC6 OCY6 OMU6 OWQ6 PGM6 PQI6 QAE6 QKA6 QTW6 RDS6 RNO6 RXK6 SHG6 SRC6 TAY6 TKU6 TUQ6 UEM6 UOI6 UYE6 VIA6 VRW6 WBS6 WLO6 WVK6 E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E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E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E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E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E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E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E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E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E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E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E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E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E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E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xr:uid="{00000000-0002-0000-0000-000004000000}">
      <formula1>0</formula1>
      <formula2>0.999305555555556</formula2>
    </dataValidation>
    <dataValidation type="time" allowBlank="1" showInputMessage="1" showErrorMessage="1" error="Musíte vložit čas ve formátu HH:MM" promptTitle="Čas obvyklého konce přestávky" prompt="Vložte čas ve formátu HH:MM" sqref="G5 JA5 SW5 ACS5 AMO5 AWK5 BGG5 BQC5 BZY5 CJU5 CTQ5 DDM5 DNI5 DXE5 EHA5 EQW5 FAS5 FKO5 FUK5 GEG5 GOC5 GXY5 HHU5 HRQ5 IBM5 ILI5 IVE5 JFA5 JOW5 JYS5 KIO5 KSK5 LCG5 LMC5 LVY5 MFU5 MPQ5 MZM5 NJI5 NTE5 ODA5 OMW5 OWS5 PGO5 PQK5 QAG5 QKC5 QTY5 RDU5 RNQ5 RXM5 SHI5 SRE5 TBA5 TKW5 TUS5 UEO5 UOK5 UYG5 VIC5 VRY5 WBU5 WLQ5 WVM5 G65544 JA65544 SW65544 ACS65544 AMO65544 AWK65544 BGG65544 BQC65544 BZY65544 CJU65544 CTQ65544 DDM65544 DNI65544 DXE65544 EHA65544 EQW65544 FAS65544 FKO65544 FUK65544 GEG65544 GOC65544 GXY65544 HHU65544 HRQ65544 IBM65544 ILI65544 IVE65544 JFA65544 JOW65544 JYS65544 KIO65544 KSK65544 LCG65544 LMC65544 LVY65544 MFU65544 MPQ65544 MZM65544 NJI65544 NTE65544 ODA65544 OMW65544 OWS65544 PGO65544 PQK65544 QAG65544 QKC65544 QTY65544 RDU65544 RNQ65544 RXM65544 SHI65544 SRE65544 TBA65544 TKW65544 TUS65544 UEO65544 UOK65544 UYG65544 VIC65544 VRY65544 WBU65544 WLQ65544 WVM65544 G131080 JA131080 SW131080 ACS131080 AMO131080 AWK131080 BGG131080 BQC131080 BZY131080 CJU131080 CTQ131080 DDM131080 DNI131080 DXE131080 EHA131080 EQW131080 FAS131080 FKO131080 FUK131080 GEG131080 GOC131080 GXY131080 HHU131080 HRQ131080 IBM131080 ILI131080 IVE131080 JFA131080 JOW131080 JYS131080 KIO131080 KSK131080 LCG131080 LMC131080 LVY131080 MFU131080 MPQ131080 MZM131080 NJI131080 NTE131080 ODA131080 OMW131080 OWS131080 PGO131080 PQK131080 QAG131080 QKC131080 QTY131080 RDU131080 RNQ131080 RXM131080 SHI131080 SRE131080 TBA131080 TKW131080 TUS131080 UEO131080 UOK131080 UYG131080 VIC131080 VRY131080 WBU131080 WLQ131080 WVM131080 G196616 JA196616 SW196616 ACS196616 AMO196616 AWK196616 BGG196616 BQC196616 BZY196616 CJU196616 CTQ196616 DDM196616 DNI196616 DXE196616 EHA196616 EQW196616 FAS196616 FKO196616 FUK196616 GEG196616 GOC196616 GXY196616 HHU196616 HRQ196616 IBM196616 ILI196616 IVE196616 JFA196616 JOW196616 JYS196616 KIO196616 KSK196616 LCG196616 LMC196616 LVY196616 MFU196616 MPQ196616 MZM196616 NJI196616 NTE196616 ODA196616 OMW196616 OWS196616 PGO196616 PQK196616 QAG196616 QKC196616 QTY196616 RDU196616 RNQ196616 RXM196616 SHI196616 SRE196616 TBA196616 TKW196616 TUS196616 UEO196616 UOK196616 UYG196616 VIC196616 VRY196616 WBU196616 WLQ196616 WVM196616 G262152 JA262152 SW262152 ACS262152 AMO262152 AWK262152 BGG262152 BQC262152 BZY262152 CJU262152 CTQ262152 DDM262152 DNI262152 DXE262152 EHA262152 EQW262152 FAS262152 FKO262152 FUK262152 GEG262152 GOC262152 GXY262152 HHU262152 HRQ262152 IBM262152 ILI262152 IVE262152 JFA262152 JOW262152 JYS262152 KIO262152 KSK262152 LCG262152 LMC262152 LVY262152 MFU262152 MPQ262152 MZM262152 NJI262152 NTE262152 ODA262152 OMW262152 OWS262152 PGO262152 PQK262152 QAG262152 QKC262152 QTY262152 RDU262152 RNQ262152 RXM262152 SHI262152 SRE262152 TBA262152 TKW262152 TUS262152 UEO262152 UOK262152 UYG262152 VIC262152 VRY262152 WBU262152 WLQ262152 WVM262152 G327688 JA327688 SW327688 ACS327688 AMO327688 AWK327688 BGG327688 BQC327688 BZY327688 CJU327688 CTQ327688 DDM327688 DNI327688 DXE327688 EHA327688 EQW327688 FAS327688 FKO327688 FUK327688 GEG327688 GOC327688 GXY327688 HHU327688 HRQ327688 IBM327688 ILI327688 IVE327688 JFA327688 JOW327688 JYS327688 KIO327688 KSK327688 LCG327688 LMC327688 LVY327688 MFU327688 MPQ327688 MZM327688 NJI327688 NTE327688 ODA327688 OMW327688 OWS327688 PGO327688 PQK327688 QAG327688 QKC327688 QTY327688 RDU327688 RNQ327688 RXM327688 SHI327688 SRE327688 TBA327688 TKW327688 TUS327688 UEO327688 UOK327688 UYG327688 VIC327688 VRY327688 WBU327688 WLQ327688 WVM327688 G393224 JA393224 SW393224 ACS393224 AMO393224 AWK393224 BGG393224 BQC393224 BZY393224 CJU393224 CTQ393224 DDM393224 DNI393224 DXE393224 EHA393224 EQW393224 FAS393224 FKO393224 FUK393224 GEG393224 GOC393224 GXY393224 HHU393224 HRQ393224 IBM393224 ILI393224 IVE393224 JFA393224 JOW393224 JYS393224 KIO393224 KSK393224 LCG393224 LMC393224 LVY393224 MFU393224 MPQ393224 MZM393224 NJI393224 NTE393224 ODA393224 OMW393224 OWS393224 PGO393224 PQK393224 QAG393224 QKC393224 QTY393224 RDU393224 RNQ393224 RXM393224 SHI393224 SRE393224 TBA393224 TKW393224 TUS393224 UEO393224 UOK393224 UYG393224 VIC393224 VRY393224 WBU393224 WLQ393224 WVM393224 G458760 JA458760 SW458760 ACS458760 AMO458760 AWK458760 BGG458760 BQC458760 BZY458760 CJU458760 CTQ458760 DDM458760 DNI458760 DXE458760 EHA458760 EQW458760 FAS458760 FKO458760 FUK458760 GEG458760 GOC458760 GXY458760 HHU458760 HRQ458760 IBM458760 ILI458760 IVE458760 JFA458760 JOW458760 JYS458760 KIO458760 KSK458760 LCG458760 LMC458760 LVY458760 MFU458760 MPQ458760 MZM458760 NJI458760 NTE458760 ODA458760 OMW458760 OWS458760 PGO458760 PQK458760 QAG458760 QKC458760 QTY458760 RDU458760 RNQ458760 RXM458760 SHI458760 SRE458760 TBA458760 TKW458760 TUS458760 UEO458760 UOK458760 UYG458760 VIC458760 VRY458760 WBU458760 WLQ458760 WVM458760 G524296 JA524296 SW524296 ACS524296 AMO524296 AWK524296 BGG524296 BQC524296 BZY524296 CJU524296 CTQ524296 DDM524296 DNI524296 DXE524296 EHA524296 EQW524296 FAS524296 FKO524296 FUK524296 GEG524296 GOC524296 GXY524296 HHU524296 HRQ524296 IBM524296 ILI524296 IVE524296 JFA524296 JOW524296 JYS524296 KIO524296 KSK524296 LCG524296 LMC524296 LVY524296 MFU524296 MPQ524296 MZM524296 NJI524296 NTE524296 ODA524296 OMW524296 OWS524296 PGO524296 PQK524296 QAG524296 QKC524296 QTY524296 RDU524296 RNQ524296 RXM524296 SHI524296 SRE524296 TBA524296 TKW524296 TUS524296 UEO524296 UOK524296 UYG524296 VIC524296 VRY524296 WBU524296 WLQ524296 WVM524296 G589832 JA589832 SW589832 ACS589832 AMO589832 AWK589832 BGG589832 BQC589832 BZY589832 CJU589832 CTQ589832 DDM589832 DNI589832 DXE589832 EHA589832 EQW589832 FAS589832 FKO589832 FUK589832 GEG589832 GOC589832 GXY589832 HHU589832 HRQ589832 IBM589832 ILI589832 IVE589832 JFA589832 JOW589832 JYS589832 KIO589832 KSK589832 LCG589832 LMC589832 LVY589832 MFU589832 MPQ589832 MZM589832 NJI589832 NTE589832 ODA589832 OMW589832 OWS589832 PGO589832 PQK589832 QAG589832 QKC589832 QTY589832 RDU589832 RNQ589832 RXM589832 SHI589832 SRE589832 TBA589832 TKW589832 TUS589832 UEO589832 UOK589832 UYG589832 VIC589832 VRY589832 WBU589832 WLQ589832 WVM589832 G655368 JA655368 SW655368 ACS655368 AMO655368 AWK655368 BGG655368 BQC655368 BZY655368 CJU655368 CTQ655368 DDM655368 DNI655368 DXE655368 EHA655368 EQW655368 FAS655368 FKO655368 FUK655368 GEG655368 GOC655368 GXY655368 HHU655368 HRQ655368 IBM655368 ILI655368 IVE655368 JFA655368 JOW655368 JYS655368 KIO655368 KSK655368 LCG655368 LMC655368 LVY655368 MFU655368 MPQ655368 MZM655368 NJI655368 NTE655368 ODA655368 OMW655368 OWS655368 PGO655368 PQK655368 QAG655368 QKC655368 QTY655368 RDU655368 RNQ655368 RXM655368 SHI655368 SRE655368 TBA655368 TKW655368 TUS655368 UEO655368 UOK655368 UYG655368 VIC655368 VRY655368 WBU655368 WLQ655368 WVM655368 G720904 JA720904 SW720904 ACS720904 AMO720904 AWK720904 BGG720904 BQC720904 BZY720904 CJU720904 CTQ720904 DDM720904 DNI720904 DXE720904 EHA720904 EQW720904 FAS720904 FKO720904 FUK720904 GEG720904 GOC720904 GXY720904 HHU720904 HRQ720904 IBM720904 ILI720904 IVE720904 JFA720904 JOW720904 JYS720904 KIO720904 KSK720904 LCG720904 LMC720904 LVY720904 MFU720904 MPQ720904 MZM720904 NJI720904 NTE720904 ODA720904 OMW720904 OWS720904 PGO720904 PQK720904 QAG720904 QKC720904 QTY720904 RDU720904 RNQ720904 RXM720904 SHI720904 SRE720904 TBA720904 TKW720904 TUS720904 UEO720904 UOK720904 UYG720904 VIC720904 VRY720904 WBU720904 WLQ720904 WVM720904 G786440 JA786440 SW786440 ACS786440 AMO786440 AWK786440 BGG786440 BQC786440 BZY786440 CJU786440 CTQ786440 DDM786440 DNI786440 DXE786440 EHA786440 EQW786440 FAS786440 FKO786440 FUK786440 GEG786440 GOC786440 GXY786440 HHU786440 HRQ786440 IBM786440 ILI786440 IVE786440 JFA786440 JOW786440 JYS786440 KIO786440 KSK786440 LCG786440 LMC786440 LVY786440 MFU786440 MPQ786440 MZM786440 NJI786440 NTE786440 ODA786440 OMW786440 OWS786440 PGO786440 PQK786440 QAG786440 QKC786440 QTY786440 RDU786440 RNQ786440 RXM786440 SHI786440 SRE786440 TBA786440 TKW786440 TUS786440 UEO786440 UOK786440 UYG786440 VIC786440 VRY786440 WBU786440 WLQ786440 WVM786440 G851976 JA851976 SW851976 ACS851976 AMO851976 AWK851976 BGG851976 BQC851976 BZY851976 CJU851976 CTQ851976 DDM851976 DNI851976 DXE851976 EHA851976 EQW851976 FAS851976 FKO851976 FUK851976 GEG851976 GOC851976 GXY851976 HHU851976 HRQ851976 IBM851976 ILI851976 IVE851976 JFA851976 JOW851976 JYS851976 KIO851976 KSK851976 LCG851976 LMC851976 LVY851976 MFU851976 MPQ851976 MZM851976 NJI851976 NTE851976 ODA851976 OMW851976 OWS851976 PGO851976 PQK851976 QAG851976 QKC851976 QTY851976 RDU851976 RNQ851976 RXM851976 SHI851976 SRE851976 TBA851976 TKW851976 TUS851976 UEO851976 UOK851976 UYG851976 VIC851976 VRY851976 WBU851976 WLQ851976 WVM851976 G917512 JA917512 SW917512 ACS917512 AMO917512 AWK917512 BGG917512 BQC917512 BZY917512 CJU917512 CTQ917512 DDM917512 DNI917512 DXE917512 EHA917512 EQW917512 FAS917512 FKO917512 FUK917512 GEG917512 GOC917512 GXY917512 HHU917512 HRQ917512 IBM917512 ILI917512 IVE917512 JFA917512 JOW917512 JYS917512 KIO917512 KSK917512 LCG917512 LMC917512 LVY917512 MFU917512 MPQ917512 MZM917512 NJI917512 NTE917512 ODA917512 OMW917512 OWS917512 PGO917512 PQK917512 QAG917512 QKC917512 QTY917512 RDU917512 RNQ917512 RXM917512 SHI917512 SRE917512 TBA917512 TKW917512 TUS917512 UEO917512 UOK917512 UYG917512 VIC917512 VRY917512 WBU917512 WLQ917512 WVM917512 G983048 JA983048 SW983048 ACS983048 AMO983048 AWK983048 BGG983048 BQC983048 BZY983048 CJU983048 CTQ983048 DDM983048 DNI983048 DXE983048 EHA983048 EQW983048 FAS983048 FKO983048 FUK983048 GEG983048 GOC983048 GXY983048 HHU983048 HRQ983048 IBM983048 ILI983048 IVE983048 JFA983048 JOW983048 JYS983048 KIO983048 KSK983048 LCG983048 LMC983048 LVY983048 MFU983048 MPQ983048 MZM983048 NJI983048 NTE983048 ODA983048 OMW983048 OWS983048 PGO983048 PQK983048 QAG983048 QKC983048 QTY983048 RDU983048 RNQ983048 RXM983048 SHI983048 SRE983048 TBA983048 TKW983048 TUS983048 UEO983048 UOK983048 UYG983048 VIC983048 VRY983048 WBU983048 WLQ983048 WVM983048" xr:uid="{00000000-0002-0000-0000-000005000000}">
      <formula1>0</formula1>
      <formula2>0.999305555555556</formula2>
    </dataValidation>
    <dataValidation allowBlank="1" showInputMessage="1" showErrorMessage="1" error="Musíte vložit čas ve formátu HH:MM" promptTitle="Čas obvyklého začátku přestávky" prompt="Vložte čas ve formátu HH:MM" sqref="WVK983048 IY5 SU5 ACQ5 AMM5 AWI5 BGE5 BQA5 BZW5 CJS5 CTO5 DDK5 DNG5 DXC5 EGY5 EQU5 FAQ5 FKM5 FUI5 GEE5 GOA5 GXW5 HHS5 HRO5 IBK5 ILG5 IVC5 JEY5 JOU5 JYQ5 KIM5 KSI5 LCE5 LMA5 LVW5 MFS5 MPO5 MZK5 NJG5 NTC5 OCY5 OMU5 OWQ5 PGM5 PQI5 QAE5 QKA5 QTW5 RDS5 RNO5 RXK5 SHG5 SRC5 TAY5 TKU5 TUQ5 UEM5 UOI5 UYE5 VIA5 VRW5 WBS5 WLO5 WVK5 E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E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E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E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E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E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E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E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E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E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E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E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E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E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E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xr:uid="{00000000-0002-0000-0000-000006000000}"/>
    <dataValidation type="time" allowBlank="1" showInputMessage="1" showErrorMessage="1" error="Musíte vložit čas ve formátu HH:MM" promptTitle="Čas obvyklého příchodu do práce" prompt="Vložte čas ve formátu HH:MM" sqref="E4:E6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E65543 IY65543 SU65543 ACQ65543 AMM65543 AWI65543 BGE65543 BQA65543 BZW65543 CJS65543 CTO65543 DDK65543 DNG65543 DXC65543 EGY65543 EQU65543 FAQ65543 FKM65543 FUI65543 GEE65543 GOA65543 GXW65543 HHS65543 HRO65543 IBK65543 ILG65543 IVC65543 JEY65543 JOU65543 JYQ65543 KIM65543 KSI65543 LCE65543 LMA65543 LVW65543 MFS65543 MPO65543 MZK65543 NJG65543 NTC65543 OCY65543 OMU65543 OWQ65543 PGM65543 PQI65543 QAE65543 QKA65543 QTW65543 RDS65543 RNO65543 RXK65543 SHG65543 SRC65543 TAY65543 TKU65543 TUQ65543 UEM65543 UOI65543 UYE65543 VIA65543 VRW65543 WBS65543 WLO65543 WVK65543 E131079 IY131079 SU131079 ACQ131079 AMM131079 AWI131079 BGE131079 BQA131079 BZW131079 CJS131079 CTO131079 DDK131079 DNG131079 DXC131079 EGY131079 EQU131079 FAQ131079 FKM131079 FUI131079 GEE131079 GOA131079 GXW131079 HHS131079 HRO131079 IBK131079 ILG131079 IVC131079 JEY131079 JOU131079 JYQ131079 KIM131079 KSI131079 LCE131079 LMA131079 LVW131079 MFS131079 MPO131079 MZK131079 NJG131079 NTC131079 OCY131079 OMU131079 OWQ131079 PGM131079 PQI131079 QAE131079 QKA131079 QTW131079 RDS131079 RNO131079 RXK131079 SHG131079 SRC131079 TAY131079 TKU131079 TUQ131079 UEM131079 UOI131079 UYE131079 VIA131079 VRW131079 WBS131079 WLO131079 WVK131079 E196615 IY196615 SU196615 ACQ196615 AMM196615 AWI196615 BGE196615 BQA196615 BZW196615 CJS196615 CTO196615 DDK196615 DNG196615 DXC196615 EGY196615 EQU196615 FAQ196615 FKM196615 FUI196615 GEE196615 GOA196615 GXW196615 HHS196615 HRO196615 IBK196615 ILG196615 IVC196615 JEY196615 JOU196615 JYQ196615 KIM196615 KSI196615 LCE196615 LMA196615 LVW196615 MFS196615 MPO196615 MZK196615 NJG196615 NTC196615 OCY196615 OMU196615 OWQ196615 PGM196615 PQI196615 QAE196615 QKA196615 QTW196615 RDS196615 RNO196615 RXK196615 SHG196615 SRC196615 TAY196615 TKU196615 TUQ196615 UEM196615 UOI196615 UYE196615 VIA196615 VRW196615 WBS196615 WLO196615 WVK196615 E262151 IY262151 SU262151 ACQ262151 AMM262151 AWI262151 BGE262151 BQA262151 BZW262151 CJS262151 CTO262151 DDK262151 DNG262151 DXC262151 EGY262151 EQU262151 FAQ262151 FKM262151 FUI262151 GEE262151 GOA262151 GXW262151 HHS262151 HRO262151 IBK262151 ILG262151 IVC262151 JEY262151 JOU262151 JYQ262151 KIM262151 KSI262151 LCE262151 LMA262151 LVW262151 MFS262151 MPO262151 MZK262151 NJG262151 NTC262151 OCY262151 OMU262151 OWQ262151 PGM262151 PQI262151 QAE262151 QKA262151 QTW262151 RDS262151 RNO262151 RXK262151 SHG262151 SRC262151 TAY262151 TKU262151 TUQ262151 UEM262151 UOI262151 UYE262151 VIA262151 VRW262151 WBS262151 WLO262151 WVK262151 E327687 IY327687 SU327687 ACQ327687 AMM327687 AWI327687 BGE327687 BQA327687 BZW327687 CJS327687 CTO327687 DDK327687 DNG327687 DXC327687 EGY327687 EQU327687 FAQ327687 FKM327687 FUI327687 GEE327687 GOA327687 GXW327687 HHS327687 HRO327687 IBK327687 ILG327687 IVC327687 JEY327687 JOU327687 JYQ327687 KIM327687 KSI327687 LCE327687 LMA327687 LVW327687 MFS327687 MPO327687 MZK327687 NJG327687 NTC327687 OCY327687 OMU327687 OWQ327687 PGM327687 PQI327687 QAE327687 QKA327687 QTW327687 RDS327687 RNO327687 RXK327687 SHG327687 SRC327687 TAY327687 TKU327687 TUQ327687 UEM327687 UOI327687 UYE327687 VIA327687 VRW327687 WBS327687 WLO327687 WVK327687 E393223 IY393223 SU393223 ACQ393223 AMM393223 AWI393223 BGE393223 BQA393223 BZW393223 CJS393223 CTO393223 DDK393223 DNG393223 DXC393223 EGY393223 EQU393223 FAQ393223 FKM393223 FUI393223 GEE393223 GOA393223 GXW393223 HHS393223 HRO393223 IBK393223 ILG393223 IVC393223 JEY393223 JOU393223 JYQ393223 KIM393223 KSI393223 LCE393223 LMA393223 LVW393223 MFS393223 MPO393223 MZK393223 NJG393223 NTC393223 OCY393223 OMU393223 OWQ393223 PGM393223 PQI393223 QAE393223 QKA393223 QTW393223 RDS393223 RNO393223 RXK393223 SHG393223 SRC393223 TAY393223 TKU393223 TUQ393223 UEM393223 UOI393223 UYE393223 VIA393223 VRW393223 WBS393223 WLO393223 WVK393223 E458759 IY458759 SU458759 ACQ458759 AMM458759 AWI458759 BGE458759 BQA458759 BZW458759 CJS458759 CTO458759 DDK458759 DNG458759 DXC458759 EGY458759 EQU458759 FAQ458759 FKM458759 FUI458759 GEE458759 GOA458759 GXW458759 HHS458759 HRO458759 IBK458759 ILG458759 IVC458759 JEY458759 JOU458759 JYQ458759 KIM458759 KSI458759 LCE458759 LMA458759 LVW458759 MFS458759 MPO458759 MZK458759 NJG458759 NTC458759 OCY458759 OMU458759 OWQ458759 PGM458759 PQI458759 QAE458759 QKA458759 QTW458759 RDS458759 RNO458759 RXK458759 SHG458759 SRC458759 TAY458759 TKU458759 TUQ458759 UEM458759 UOI458759 UYE458759 VIA458759 VRW458759 WBS458759 WLO458759 WVK458759 E524295 IY524295 SU524295 ACQ524295 AMM524295 AWI524295 BGE524295 BQA524295 BZW524295 CJS524295 CTO524295 DDK524295 DNG524295 DXC524295 EGY524295 EQU524295 FAQ524295 FKM524295 FUI524295 GEE524295 GOA524295 GXW524295 HHS524295 HRO524295 IBK524295 ILG524295 IVC524295 JEY524295 JOU524295 JYQ524295 KIM524295 KSI524295 LCE524295 LMA524295 LVW524295 MFS524295 MPO524295 MZK524295 NJG524295 NTC524295 OCY524295 OMU524295 OWQ524295 PGM524295 PQI524295 QAE524295 QKA524295 QTW524295 RDS524295 RNO524295 RXK524295 SHG524295 SRC524295 TAY524295 TKU524295 TUQ524295 UEM524295 UOI524295 UYE524295 VIA524295 VRW524295 WBS524295 WLO524295 WVK524295 E589831 IY589831 SU589831 ACQ589831 AMM589831 AWI589831 BGE589831 BQA589831 BZW589831 CJS589831 CTO589831 DDK589831 DNG589831 DXC589831 EGY589831 EQU589831 FAQ589831 FKM589831 FUI589831 GEE589831 GOA589831 GXW589831 HHS589831 HRO589831 IBK589831 ILG589831 IVC589831 JEY589831 JOU589831 JYQ589831 KIM589831 KSI589831 LCE589831 LMA589831 LVW589831 MFS589831 MPO589831 MZK589831 NJG589831 NTC589831 OCY589831 OMU589831 OWQ589831 PGM589831 PQI589831 QAE589831 QKA589831 QTW589831 RDS589831 RNO589831 RXK589831 SHG589831 SRC589831 TAY589831 TKU589831 TUQ589831 UEM589831 UOI589831 UYE589831 VIA589831 VRW589831 WBS589831 WLO589831 WVK589831 E655367 IY655367 SU655367 ACQ655367 AMM655367 AWI655367 BGE655367 BQA655367 BZW655367 CJS655367 CTO655367 DDK655367 DNG655367 DXC655367 EGY655367 EQU655367 FAQ655367 FKM655367 FUI655367 GEE655367 GOA655367 GXW655367 HHS655367 HRO655367 IBK655367 ILG655367 IVC655367 JEY655367 JOU655367 JYQ655367 KIM655367 KSI655367 LCE655367 LMA655367 LVW655367 MFS655367 MPO655367 MZK655367 NJG655367 NTC655367 OCY655367 OMU655367 OWQ655367 PGM655367 PQI655367 QAE655367 QKA655367 QTW655367 RDS655367 RNO655367 RXK655367 SHG655367 SRC655367 TAY655367 TKU655367 TUQ655367 UEM655367 UOI655367 UYE655367 VIA655367 VRW655367 WBS655367 WLO655367 WVK655367 E720903 IY720903 SU720903 ACQ720903 AMM720903 AWI720903 BGE720903 BQA720903 BZW720903 CJS720903 CTO720903 DDK720903 DNG720903 DXC720903 EGY720903 EQU720903 FAQ720903 FKM720903 FUI720903 GEE720903 GOA720903 GXW720903 HHS720903 HRO720903 IBK720903 ILG720903 IVC720903 JEY720903 JOU720903 JYQ720903 KIM720903 KSI720903 LCE720903 LMA720903 LVW720903 MFS720903 MPO720903 MZK720903 NJG720903 NTC720903 OCY720903 OMU720903 OWQ720903 PGM720903 PQI720903 QAE720903 QKA720903 QTW720903 RDS720903 RNO720903 RXK720903 SHG720903 SRC720903 TAY720903 TKU720903 TUQ720903 UEM720903 UOI720903 UYE720903 VIA720903 VRW720903 WBS720903 WLO720903 WVK720903 E786439 IY786439 SU786439 ACQ786439 AMM786439 AWI786439 BGE786439 BQA786439 BZW786439 CJS786439 CTO786439 DDK786439 DNG786439 DXC786439 EGY786439 EQU786439 FAQ786439 FKM786439 FUI786439 GEE786439 GOA786439 GXW786439 HHS786439 HRO786439 IBK786439 ILG786439 IVC786439 JEY786439 JOU786439 JYQ786439 KIM786439 KSI786439 LCE786439 LMA786439 LVW786439 MFS786439 MPO786439 MZK786439 NJG786439 NTC786439 OCY786439 OMU786439 OWQ786439 PGM786439 PQI786439 QAE786439 QKA786439 QTW786439 RDS786439 RNO786439 RXK786439 SHG786439 SRC786439 TAY786439 TKU786439 TUQ786439 UEM786439 UOI786439 UYE786439 VIA786439 VRW786439 WBS786439 WLO786439 WVK786439 E851975 IY851975 SU851975 ACQ851975 AMM851975 AWI851975 BGE851975 BQA851975 BZW851975 CJS851975 CTO851975 DDK851975 DNG851975 DXC851975 EGY851975 EQU851975 FAQ851975 FKM851975 FUI851975 GEE851975 GOA851975 GXW851975 HHS851975 HRO851975 IBK851975 ILG851975 IVC851975 JEY851975 JOU851975 JYQ851975 KIM851975 KSI851975 LCE851975 LMA851975 LVW851975 MFS851975 MPO851975 MZK851975 NJG851975 NTC851975 OCY851975 OMU851975 OWQ851975 PGM851975 PQI851975 QAE851975 QKA851975 QTW851975 RDS851975 RNO851975 RXK851975 SHG851975 SRC851975 TAY851975 TKU851975 TUQ851975 UEM851975 UOI851975 UYE851975 VIA851975 VRW851975 WBS851975 WLO851975 WVK851975 E917511 IY917511 SU917511 ACQ917511 AMM917511 AWI917511 BGE917511 BQA917511 BZW917511 CJS917511 CTO917511 DDK917511 DNG917511 DXC917511 EGY917511 EQU917511 FAQ917511 FKM917511 FUI917511 GEE917511 GOA917511 GXW917511 HHS917511 HRO917511 IBK917511 ILG917511 IVC917511 JEY917511 JOU917511 JYQ917511 KIM917511 KSI917511 LCE917511 LMA917511 LVW917511 MFS917511 MPO917511 MZK917511 NJG917511 NTC917511 OCY917511 OMU917511 OWQ917511 PGM917511 PQI917511 QAE917511 QKA917511 QTW917511 RDS917511 RNO917511 RXK917511 SHG917511 SRC917511 TAY917511 TKU917511 TUQ917511 UEM917511 UOI917511 UYE917511 VIA917511 VRW917511 WBS917511 WLO917511 WVK917511 E983047 IY983047 SU983047 ACQ983047 AMM983047 AWI983047 BGE983047 BQA983047 BZW983047 CJS983047 CTO983047 DDK983047 DNG983047 DXC983047 EGY983047 EQU983047 FAQ983047 FKM983047 FUI983047 GEE983047 GOA983047 GXW983047 HHS983047 HRO983047 IBK983047 ILG983047 IVC983047 JEY983047 JOU983047 JYQ983047 KIM983047 KSI983047 LCE983047 LMA983047 LVW983047 MFS983047 MPO983047 MZK983047 NJG983047 NTC983047 OCY983047 OMU983047 OWQ983047 PGM983047 PQI983047 QAE983047 QKA983047 QTW983047 RDS983047 RNO983047 RXK983047 SHG983047 SRC983047 TAY983047 TKU983047 TUQ983047 UEM983047 UOI983047 UYE983047 VIA983047 VRW983047 WBS983047 WLO983047 WVK983047" xr:uid="{00000000-0002-0000-0000-000007000000}">
      <formula1>0</formula1>
      <formula2>0.999305555555556</formula2>
    </dataValidation>
    <dataValidation type="whole" allowBlank="1" showInputMessage="1" showErrorMessage="1" errorTitle="Chyba" error="Vložte číslo měsíce" promptTitle="Měsíc" prompt="Vložte pořadové číslo měsíce v roce" sqref="E1 IY1 SU1 ACQ1 AMM1 AWI1 BGE1 BQA1 BZW1 CJS1 CTO1 DDK1 DNG1 DXC1 EGY1 EQU1 FAQ1 FKM1 FUI1 GEE1 GOA1 GXW1 HHS1 HRO1 IBK1 ILG1 IVC1 JEY1 JOU1 JYQ1 KIM1 KSI1 LCE1 LMA1 LVW1 MFS1 MPO1 MZK1 NJG1 NTC1 OCY1 OMU1 OWQ1 PGM1 PQI1 QAE1 QKA1 QTW1 RDS1 RNO1 RXK1 SHG1 SRC1 TAY1 TKU1 TUQ1 UEM1 UOI1 UYE1 VIA1 VRW1 WBS1 WLO1 WVK1 E65540 IY65540 SU65540 ACQ65540 AMM65540 AWI65540 BGE65540 BQA65540 BZW65540 CJS65540 CTO65540 DDK65540 DNG65540 DXC65540 EGY65540 EQU65540 FAQ65540 FKM65540 FUI65540 GEE65540 GOA65540 GXW65540 HHS65540 HRO65540 IBK65540 ILG65540 IVC65540 JEY65540 JOU65540 JYQ65540 KIM65540 KSI65540 LCE65540 LMA65540 LVW65540 MFS65540 MPO65540 MZK65540 NJG65540 NTC65540 OCY65540 OMU65540 OWQ65540 PGM65540 PQI65540 QAE65540 QKA65540 QTW65540 RDS65540 RNO65540 RXK65540 SHG65540 SRC65540 TAY65540 TKU65540 TUQ65540 UEM65540 UOI65540 UYE65540 VIA65540 VRW65540 WBS65540 WLO65540 WVK65540 E131076 IY131076 SU131076 ACQ131076 AMM131076 AWI131076 BGE131076 BQA131076 BZW131076 CJS131076 CTO131076 DDK131076 DNG131076 DXC131076 EGY131076 EQU131076 FAQ131076 FKM131076 FUI131076 GEE131076 GOA131076 GXW131076 HHS131076 HRO131076 IBK131076 ILG131076 IVC131076 JEY131076 JOU131076 JYQ131076 KIM131076 KSI131076 LCE131076 LMA131076 LVW131076 MFS131076 MPO131076 MZK131076 NJG131076 NTC131076 OCY131076 OMU131076 OWQ131076 PGM131076 PQI131076 QAE131076 QKA131076 QTW131076 RDS131076 RNO131076 RXK131076 SHG131076 SRC131076 TAY131076 TKU131076 TUQ131076 UEM131076 UOI131076 UYE131076 VIA131076 VRW131076 WBS131076 WLO131076 WVK131076 E196612 IY196612 SU196612 ACQ196612 AMM196612 AWI196612 BGE196612 BQA196612 BZW196612 CJS196612 CTO196612 DDK196612 DNG196612 DXC196612 EGY196612 EQU196612 FAQ196612 FKM196612 FUI196612 GEE196612 GOA196612 GXW196612 HHS196612 HRO196612 IBK196612 ILG196612 IVC196612 JEY196612 JOU196612 JYQ196612 KIM196612 KSI196612 LCE196612 LMA196612 LVW196612 MFS196612 MPO196612 MZK196612 NJG196612 NTC196612 OCY196612 OMU196612 OWQ196612 PGM196612 PQI196612 QAE196612 QKA196612 QTW196612 RDS196612 RNO196612 RXK196612 SHG196612 SRC196612 TAY196612 TKU196612 TUQ196612 UEM196612 UOI196612 UYE196612 VIA196612 VRW196612 WBS196612 WLO196612 WVK196612 E262148 IY262148 SU262148 ACQ262148 AMM262148 AWI262148 BGE262148 BQA262148 BZW262148 CJS262148 CTO262148 DDK262148 DNG262148 DXC262148 EGY262148 EQU262148 FAQ262148 FKM262148 FUI262148 GEE262148 GOA262148 GXW262148 HHS262148 HRO262148 IBK262148 ILG262148 IVC262148 JEY262148 JOU262148 JYQ262148 KIM262148 KSI262148 LCE262148 LMA262148 LVW262148 MFS262148 MPO262148 MZK262148 NJG262148 NTC262148 OCY262148 OMU262148 OWQ262148 PGM262148 PQI262148 QAE262148 QKA262148 QTW262148 RDS262148 RNO262148 RXK262148 SHG262148 SRC262148 TAY262148 TKU262148 TUQ262148 UEM262148 UOI262148 UYE262148 VIA262148 VRW262148 WBS262148 WLO262148 WVK262148 E327684 IY327684 SU327684 ACQ327684 AMM327684 AWI327684 BGE327684 BQA327684 BZW327684 CJS327684 CTO327684 DDK327684 DNG327684 DXC327684 EGY327684 EQU327684 FAQ327684 FKM327684 FUI327684 GEE327684 GOA327684 GXW327684 HHS327684 HRO327684 IBK327684 ILG327684 IVC327684 JEY327684 JOU327684 JYQ327684 KIM327684 KSI327684 LCE327684 LMA327684 LVW327684 MFS327684 MPO327684 MZK327684 NJG327684 NTC327684 OCY327684 OMU327684 OWQ327684 PGM327684 PQI327684 QAE327684 QKA327684 QTW327684 RDS327684 RNO327684 RXK327684 SHG327684 SRC327684 TAY327684 TKU327684 TUQ327684 UEM327684 UOI327684 UYE327684 VIA327684 VRW327684 WBS327684 WLO327684 WVK327684 E393220 IY393220 SU393220 ACQ393220 AMM393220 AWI393220 BGE393220 BQA393220 BZW393220 CJS393220 CTO393220 DDK393220 DNG393220 DXC393220 EGY393220 EQU393220 FAQ393220 FKM393220 FUI393220 GEE393220 GOA393220 GXW393220 HHS393220 HRO393220 IBK393220 ILG393220 IVC393220 JEY393220 JOU393220 JYQ393220 KIM393220 KSI393220 LCE393220 LMA393220 LVW393220 MFS393220 MPO393220 MZK393220 NJG393220 NTC393220 OCY393220 OMU393220 OWQ393220 PGM393220 PQI393220 QAE393220 QKA393220 QTW393220 RDS393220 RNO393220 RXK393220 SHG393220 SRC393220 TAY393220 TKU393220 TUQ393220 UEM393220 UOI393220 UYE393220 VIA393220 VRW393220 WBS393220 WLO393220 WVK393220 E458756 IY458756 SU458756 ACQ458756 AMM458756 AWI458756 BGE458756 BQA458756 BZW458756 CJS458756 CTO458756 DDK458756 DNG458756 DXC458756 EGY458756 EQU458756 FAQ458756 FKM458756 FUI458756 GEE458756 GOA458756 GXW458756 HHS458756 HRO458756 IBK458756 ILG458756 IVC458756 JEY458756 JOU458756 JYQ458756 KIM458756 KSI458756 LCE458756 LMA458756 LVW458756 MFS458756 MPO458756 MZK458756 NJG458756 NTC458756 OCY458756 OMU458756 OWQ458756 PGM458756 PQI458756 QAE458756 QKA458756 QTW458756 RDS458756 RNO458756 RXK458756 SHG458756 SRC458756 TAY458756 TKU458756 TUQ458756 UEM458756 UOI458756 UYE458756 VIA458756 VRW458756 WBS458756 WLO458756 WVK458756 E524292 IY524292 SU524292 ACQ524292 AMM524292 AWI524292 BGE524292 BQA524292 BZW524292 CJS524292 CTO524292 DDK524292 DNG524292 DXC524292 EGY524292 EQU524292 FAQ524292 FKM524292 FUI524292 GEE524292 GOA524292 GXW524292 HHS524292 HRO524292 IBK524292 ILG524292 IVC524292 JEY524292 JOU524292 JYQ524292 KIM524292 KSI524292 LCE524292 LMA524292 LVW524292 MFS524292 MPO524292 MZK524292 NJG524292 NTC524292 OCY524292 OMU524292 OWQ524292 PGM524292 PQI524292 QAE524292 QKA524292 QTW524292 RDS524292 RNO524292 RXK524292 SHG524292 SRC524292 TAY524292 TKU524292 TUQ524292 UEM524292 UOI524292 UYE524292 VIA524292 VRW524292 WBS524292 WLO524292 WVK524292 E589828 IY589828 SU589828 ACQ589828 AMM589828 AWI589828 BGE589828 BQA589828 BZW589828 CJS589828 CTO589828 DDK589828 DNG589828 DXC589828 EGY589828 EQU589828 FAQ589828 FKM589828 FUI589828 GEE589828 GOA589828 GXW589828 HHS589828 HRO589828 IBK589828 ILG589828 IVC589828 JEY589828 JOU589828 JYQ589828 KIM589828 KSI589828 LCE589828 LMA589828 LVW589828 MFS589828 MPO589828 MZK589828 NJG589828 NTC589828 OCY589828 OMU589828 OWQ589828 PGM589828 PQI589828 QAE589828 QKA589828 QTW589828 RDS589828 RNO589828 RXK589828 SHG589828 SRC589828 TAY589828 TKU589828 TUQ589828 UEM589828 UOI589828 UYE589828 VIA589828 VRW589828 WBS589828 WLO589828 WVK589828 E655364 IY655364 SU655364 ACQ655364 AMM655364 AWI655364 BGE655364 BQA655364 BZW655364 CJS655364 CTO655364 DDK655364 DNG655364 DXC655364 EGY655364 EQU655364 FAQ655364 FKM655364 FUI655364 GEE655364 GOA655364 GXW655364 HHS655364 HRO655364 IBK655364 ILG655364 IVC655364 JEY655364 JOU655364 JYQ655364 KIM655364 KSI655364 LCE655364 LMA655364 LVW655364 MFS655364 MPO655364 MZK655364 NJG655364 NTC655364 OCY655364 OMU655364 OWQ655364 PGM655364 PQI655364 QAE655364 QKA655364 QTW655364 RDS655364 RNO655364 RXK655364 SHG655364 SRC655364 TAY655364 TKU655364 TUQ655364 UEM655364 UOI655364 UYE655364 VIA655364 VRW655364 WBS655364 WLO655364 WVK655364 E720900 IY720900 SU720900 ACQ720900 AMM720900 AWI720900 BGE720900 BQA720900 BZW720900 CJS720900 CTO720900 DDK720900 DNG720900 DXC720900 EGY720900 EQU720900 FAQ720900 FKM720900 FUI720900 GEE720900 GOA720900 GXW720900 HHS720900 HRO720900 IBK720900 ILG720900 IVC720900 JEY720900 JOU720900 JYQ720900 KIM720900 KSI720900 LCE720900 LMA720900 LVW720900 MFS720900 MPO720900 MZK720900 NJG720900 NTC720900 OCY720900 OMU720900 OWQ720900 PGM720900 PQI720900 QAE720900 QKA720900 QTW720900 RDS720900 RNO720900 RXK720900 SHG720900 SRC720900 TAY720900 TKU720900 TUQ720900 UEM720900 UOI720900 UYE720900 VIA720900 VRW720900 WBS720900 WLO720900 WVK720900 E786436 IY786436 SU786436 ACQ786436 AMM786436 AWI786436 BGE786436 BQA786436 BZW786436 CJS786436 CTO786436 DDK786436 DNG786436 DXC786436 EGY786436 EQU786436 FAQ786436 FKM786436 FUI786436 GEE786436 GOA786436 GXW786436 HHS786436 HRO786436 IBK786436 ILG786436 IVC786436 JEY786436 JOU786436 JYQ786436 KIM786436 KSI786436 LCE786436 LMA786436 LVW786436 MFS786436 MPO786436 MZK786436 NJG786436 NTC786436 OCY786436 OMU786436 OWQ786436 PGM786436 PQI786436 QAE786436 QKA786436 QTW786436 RDS786436 RNO786436 RXK786436 SHG786436 SRC786436 TAY786436 TKU786436 TUQ786436 UEM786436 UOI786436 UYE786436 VIA786436 VRW786436 WBS786436 WLO786436 WVK786436 E851972 IY851972 SU851972 ACQ851972 AMM851972 AWI851972 BGE851972 BQA851972 BZW851972 CJS851972 CTO851972 DDK851972 DNG851972 DXC851972 EGY851972 EQU851972 FAQ851972 FKM851972 FUI851972 GEE851972 GOA851972 GXW851972 HHS851972 HRO851972 IBK851972 ILG851972 IVC851972 JEY851972 JOU851972 JYQ851972 KIM851972 KSI851972 LCE851972 LMA851972 LVW851972 MFS851972 MPO851972 MZK851972 NJG851972 NTC851972 OCY851972 OMU851972 OWQ851972 PGM851972 PQI851972 QAE851972 QKA851972 QTW851972 RDS851972 RNO851972 RXK851972 SHG851972 SRC851972 TAY851972 TKU851972 TUQ851972 UEM851972 UOI851972 UYE851972 VIA851972 VRW851972 WBS851972 WLO851972 WVK851972 E917508 IY917508 SU917508 ACQ917508 AMM917508 AWI917508 BGE917508 BQA917508 BZW917508 CJS917508 CTO917508 DDK917508 DNG917508 DXC917508 EGY917508 EQU917508 FAQ917508 FKM917508 FUI917508 GEE917508 GOA917508 GXW917508 HHS917508 HRO917508 IBK917508 ILG917508 IVC917508 JEY917508 JOU917508 JYQ917508 KIM917508 KSI917508 LCE917508 LMA917508 LVW917508 MFS917508 MPO917508 MZK917508 NJG917508 NTC917508 OCY917508 OMU917508 OWQ917508 PGM917508 PQI917508 QAE917508 QKA917508 QTW917508 RDS917508 RNO917508 RXK917508 SHG917508 SRC917508 TAY917508 TKU917508 TUQ917508 UEM917508 UOI917508 UYE917508 VIA917508 VRW917508 WBS917508 WLO917508 WVK917508 E983044 IY983044 SU983044 ACQ983044 AMM983044 AWI983044 BGE983044 BQA983044 BZW983044 CJS983044 CTO983044 DDK983044 DNG983044 DXC983044 EGY983044 EQU983044 FAQ983044 FKM983044 FUI983044 GEE983044 GOA983044 GXW983044 HHS983044 HRO983044 IBK983044 ILG983044 IVC983044 JEY983044 JOU983044 JYQ983044 KIM983044 KSI983044 LCE983044 LMA983044 LVW983044 MFS983044 MPO983044 MZK983044 NJG983044 NTC983044 OCY983044 OMU983044 OWQ983044 PGM983044 PQI983044 QAE983044 QKA983044 QTW983044 RDS983044 RNO983044 RXK983044 SHG983044 SRC983044 TAY983044 TKU983044 TUQ983044 UEM983044 UOI983044 UYE983044 VIA983044 VRW983044 WBS983044 WLO983044 WVK983044" xr:uid="{00000000-0002-0000-0000-000008000000}">
      <formula1>1</formula1>
      <formula2>12</formula2>
    </dataValidation>
    <dataValidation type="time" allowBlank="1" showInputMessage="1" showErrorMessage="1" error="Zadávaná hodnota musí být v rozmezí času příchodu a odchodu a přerušení musí být delší než 30 minut." prompt="Zadávaná hodnota musí být v rozmezí času příchodu a odchodu._x000a_Minimální doba přerušení je 30 minut." sqref="L65561:L65591 L131097:L131127 L196633:L196663 L262169:L262199 L327705:L327735 L393241:L393271 L458777:L458807 L524313:L524343 L589849:L589879 L655385:L655415 L720921:L720951 L786457:L786487 L851993:L852023 L917529:L917559 L983065:L983095" xr:uid="{00000000-0002-0000-0000-000009000000}">
      <formula1>E65560</formula1>
      <formula2>I65560</formula2>
    </dataValidation>
    <dataValidation type="time" allowBlank="1" showInputMessage="1" showErrorMessage="1" error="Zadávaná hodnota musí být v rozmezí času příchodu a odchodu" prompt="Zadávaná hodnota musí být v rozmezí času příchodu a odchodu" sqref="J65561:K65591 J983065:K983095 J917529:K917559 J851993:K852023 J786457:K786487 J720921:K720951 J655385:K655415 J589849:K589879 J524313:K524343 J458777:K458807 J393241:K393271 J327705:K327735 J262169:K262199 J196633:K196663 J131097:K131127" xr:uid="{00000000-0002-0000-0000-00000A000000}">
      <formula1>E65560</formula1>
      <formula2>I65560</formula2>
    </dataValidation>
    <dataValidation type="time" operator="lessThan" allowBlank="1" showInputMessage="1" showErrorMessage="1" sqref="Z40" xr:uid="{00000000-0002-0000-0000-00000B000000}">
      <formula1>0.999305555555556</formula1>
    </dataValidation>
    <dataValidation type="list" allowBlank="1" showInputMessage="1" showErrorMessage="1" sqref="E11:I11" xr:uid="{00000000-0002-0000-0000-00000C000000}">
      <formula1>Název_pracoviště</formula1>
    </dataValidation>
    <dataValidation type="time" operator="lessThanOrEqual" allowBlank="1" showInputMessage="1" showErrorMessage="1" error="Musíte vložit čas ve formátu:_x000a_HH:MM" sqref="AG20:AH50 AK20:AK50 I20:I50 E20:F50" xr:uid="{00000000-0002-0000-0000-00000D000000}">
      <formula1>0.999988425925926</formula1>
    </dataValidation>
    <dataValidation type="time" operator="lessThanOrEqual" allowBlank="1" showInputMessage="1" showErrorMessage="1" error="Musíte vložit čas ve formátu:_x000a_HH:MM_x000a_Zadávaná hodnota musí být v rozmezí času příchodu a odchodu._x000a_Minimální doba přestávky na oddych je 30 minut." prompt="Zadávaná hodnota musí být v rozmezí času příchodu a odchodu._x000a_Minimální doba přestávky na oddych je 30 minut." sqref="AJ20:AJ50 H20:H50" xr:uid="{00000000-0002-0000-0000-00000E000000}">
      <formula1>0.999988425925926</formula1>
    </dataValidation>
    <dataValidation type="time" operator="lessThanOrEqual" allowBlank="1" showInputMessage="1" showErrorMessage="1" error="Musíte vložit čas ve formátu:_x000a_HH:MM_x000a_a zároveň musí být hodnota menší nebo rovna &quot;odpracováno - celkem&quot;" sqref="AO20:AO50 M20:M50" xr:uid="{00000000-0002-0000-0000-00000F000000}">
      <formula1>L20</formula1>
    </dataValidation>
    <dataValidation type="list" allowBlank="1" showInputMessage="1" showErrorMessage="1" sqref="AF20:AF50 D20:D50" xr:uid="{00000000-0002-0000-0000-000010000000}">
      <formula1>INDIRECT(C20)</formula1>
    </dataValidation>
  </dataValidations>
  <pageMargins left="0.59055118110236204" right="0.196850393700787" top="0.511811023622047" bottom="0.47244094488189003" header="0.55118110236220497" footer="0.196850393700787"/>
  <pageSetup paperSize="9" scale="79" orientation="portrait" cellComments="atEn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Kopiruj">
                <anchor moveWithCells="1" sizeWithCells="1">
                  <from>
                    <xdr:col>7</xdr:col>
                    <xdr:colOff>219075</xdr:colOff>
                    <xdr:row>0</xdr:row>
                    <xdr:rowOff>85725</xdr:rowOff>
                  </from>
                  <to>
                    <xdr:col>9</xdr:col>
                    <xdr:colOff>1485900</xdr:colOff>
                    <xdr:row>1</xdr:row>
                    <xdr:rowOff>228600</xdr:rowOff>
                  </to>
                </anchor>
              </controlPr>
            </control>
          </mc:Choice>
        </mc:AlternateContent>
        <mc:AlternateContent xmlns:mc="http://schemas.openxmlformats.org/markup-compatibility/2006">
          <mc:Choice Requires="x14">
            <control shapeId="1026" r:id="rId5" name="Button 2">
              <controlPr defaultSize="0" print="0" autoFill="0" autoPict="0" macro="[0]!VYMAZAT">
                <anchor moveWithCells="1" sizeWithCells="1">
                  <from>
                    <xdr:col>7</xdr:col>
                    <xdr:colOff>209550</xdr:colOff>
                    <xdr:row>1</xdr:row>
                    <xdr:rowOff>323850</xdr:rowOff>
                  </from>
                  <to>
                    <xdr:col>9</xdr:col>
                    <xdr:colOff>1476375</xdr:colOff>
                    <xdr:row>5</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iconSet" priority="336" id="{6CB87435-7AB2-4D8C-A174-EEE745D0B1E1}">
            <x14:iconSet iconSet="3Symbols2" custom="1">
              <x14:cfvo type="percent">
                <xm:f>0</xm:f>
              </x14:cfvo>
              <x14:cfvo type="num">
                <xm:f>0</xm:f>
              </x14:cfvo>
              <x14:cfvo type="num">
                <xm:f>35</xm:f>
              </x14:cfvo>
              <x14:cfIcon iconSet="3Symbols" iconId="0"/>
              <x14:cfIcon iconSet="3Symbols" iconId="0"/>
              <x14:cfIcon iconSet="3Symbols2" iconId="2"/>
            </x14:iconSet>
          </x14:cfRule>
          <xm:sqref>N20:N50</xm:sqref>
        </x14:conditionalFormatting>
        <x14:conditionalFormatting xmlns:xm="http://schemas.microsoft.com/office/excel/2006/main">
          <x14:cfRule type="iconSet" priority="331" id="{CAE35B7C-C09D-4548-8A54-7A01BEB33105}">
            <x14:iconSet iconSet="3Symbols" custom="1">
              <x14:cfvo type="percent">
                <xm:f>0</xm:f>
              </x14:cfvo>
              <x14:cfvo type="num">
                <xm:f>0</xm:f>
              </x14:cfvo>
              <x14:cfvo type="num" gte="0">
                <xm:f>6</xm:f>
              </x14:cfvo>
              <x14:cfIcon iconSet="3Symbols" iconId="2"/>
              <x14:cfIcon iconSet="3Symbols" iconId="2"/>
              <x14:cfIcon iconSet="3Symbols" iconId="0"/>
            </x14:iconSet>
          </x14:cfRule>
          <xm:sqref>O20:O50</xm:sqref>
        </x14:conditionalFormatting>
        <x14:conditionalFormatting xmlns:xm="http://schemas.microsoft.com/office/excel/2006/main">
          <x14:cfRule type="iconSet" priority="324" id="{38DE686D-E282-4119-BB70-310C11CE37C1}">
            <x14:iconSet custom="1">
              <x14:cfvo type="percent">
                <xm:f>0</xm:f>
              </x14:cfvo>
              <x14:cfvo type="num">
                <xm:f>0</xm:f>
              </x14:cfvo>
              <x14:cfvo type="num" gte="0">
                <xm:f>0</xm:f>
              </x14:cfvo>
              <x14:cfIcon iconSet="3Symbols" iconId="1"/>
              <x14:cfIcon iconSet="3Symbols" iconId="2"/>
              <x14:cfIcon iconSet="3Symbols" iconId="1"/>
            </x14:iconSet>
          </x14:cfRule>
          <xm:sqref>M56</xm:sqref>
        </x14:conditionalFormatting>
      </x14:conditionalFormattings>
    </ext>
    <ext xmlns:x14="http://schemas.microsoft.com/office/spreadsheetml/2009/9/main" uri="{CCE6A557-97BC-4b89-ADB6-D9C93CAAB3DF}">
      <x14:dataValidations xmlns:xm="http://schemas.microsoft.com/office/excel/2006/main" xWindow="295" yWindow="390" count="1">
        <x14:dataValidation type="list" allowBlank="1" showInputMessage="1" showErrorMessage="1" promptTitle="Předvyplnění hodin ve dni" prompt="Vyberte speciální den:_x000a_S - státní svátek /nezapočítává_x000a_D - dovolená /nezapočítává_x000a_D2 - dovolená 1/2 dne_x000a_N - nemoc /nezapočítává_x000a_O - OČR /nezapočítává_x000a_C - služební cesta /dle úvazku_x000a_I - indispoziční volno /dle úvazku_x000a_P - standardní prac. doba /dle úvazku" xr:uid="{00000000-0002-0000-0000-000011000000}">
          <x14:formula1>
            <xm:f>'typ dne'!$A$2:$A$15</xm:f>
          </x14:formula1>
          <xm:sqref>WVS983037 IS32:IS50 IQ20:IQ31 SO32:SO50 SM20:SM31 ACK32:ACK50 ACI20:ACI31 AMG32:AMG50 AME20:AME31 AWC32:AWC50 AWA20:AWA31 BFY32:BFY50 BFW20:BFW31 BPU32:BPU50 BPS20:BPS31 BZQ32:BZQ50 BZO20:BZO31 CJM32:CJM50 CJK20:CJK31 CTI32:CTI50 CTG20:CTG31 DDE32:DDE50 DDC20:DDC31 DNA32:DNA50 DMY20:DMY31 DWW32:DWW50 DWU20:DWU31 EGS32:EGS50 EGQ20:EGQ31 EQO32:EQO50 EQM20:EQM31 FAK32:FAK50 FAI20:FAI31 FKG32:FKG50 FKE20:FKE31 FUC32:FUC50 FUA20:FUA31 GDY32:GDY50 GDW20:GDW31 GNU32:GNU50 GNS20:GNS31 GXQ32:GXQ50 GXO20:GXO31 HHM32:HHM50 HHK20:HHK31 HRI32:HRI50 HRG20:HRG31 IBE32:IBE50 IBC20:IBC31 ILA32:ILA50 IKY20:IKY31 IUW32:IUW50 IUU20:IUU31 JES32:JES50 JEQ20:JEQ31 JOO32:JOO50 JOM20:JOM31 JYK32:JYK50 JYI20:JYI31 KIG32:KIG50 KIE20:KIE31 KSC32:KSC50 KSA20:KSA31 LBY32:LBY50 LBW20:LBW31 LLU32:LLU50 LLS20:LLS31 LVQ32:LVQ50 LVO20:LVO31 MFM32:MFM50 MFK20:MFK31 MPI32:MPI50 MPG20:MPG31 MZE32:MZE50 MZC20:MZC31 NJA32:NJA50 NIY20:NIY31 NSW32:NSW50 NSU20:NSU31 OCS32:OCS50 OCQ20:OCQ31 OMO32:OMO50 OMM20:OMM31 OWK32:OWK50 OWI20:OWI31 PGG32:PGG50 PGE20:PGE31 PQC32:PQC50 PQA20:PQA31 PZY32:PZY50 PZW20:PZW31 QJU32:QJU50 QJS20:QJS31 QTQ32:QTQ50 QTO20:QTO31 RDM32:RDM50 RDK20:RDK31 RNI32:RNI50 RNG20:RNG31 RXE32:RXE50 RXC20:RXC31 SHA32:SHA50 SGY20:SGY31 SQW32:SQW50 SQU20:SQU31 TAS32:TAS50 TAQ20:TAQ31 TKO32:TKO50 TKM20:TKM31 TUK32:TUK50 TUI20:TUI31 UEG32:UEG50 UEE20:UEE31 UOC32:UOC50 UOA20:UOA31 UXY32:UXY50 UXW20:UXW31 VHU32:VHU50 VHS20:VHS31 VRQ32:VRQ50 VRO20:VRO31 WBM32:WBM50 WBK20:WBK31 WLI32:WLI50 WLG20:WLG31 WVE32:WVE50 WVC20:WVC31 WLW983037 WCA983037 VSE983037 VII983037 UYM983037 UOQ983037 UEU983037 TUY983037 TLC983037 TBG983037 SRK983037 SHO983037 RXS983037 RNW983037 REA983037 QUE983037 QKI983037 QAM983037 PQQ983037 PGU983037 OWY983037 ONC983037 ODG983037 NTK983037 NJO983037 MZS983037 MPW983037 MGA983037 LWE983037 LMI983037 LCM983037 KSQ983037 KIU983037 JYY983037 JPC983037 JFG983037 IVK983037 ILO983037 IBS983037 HRW983037 HIA983037 GYE983037 GOI983037 GEM983037 FUQ983037 FKU983037 FAY983037 ERC983037 EHG983037 DXK983037 DNO983037 DDS983037 CTW983037 CKA983037 CAE983037 BQI983037 BGM983037 AWQ983037 AMU983037 ACY983037 TC983037 JG983037 M983037 WVS917501 WLW917501 WCA917501 VSE917501 VII917501 UYM917501 UOQ917501 UEU917501 TUY917501 TLC917501 TBG917501 SRK917501 SHO917501 RXS917501 RNW917501 REA917501 QUE917501 QKI917501 QAM917501 PQQ917501 PGU917501 OWY917501 ONC917501 ODG917501 NTK917501 NJO917501 MZS917501 MPW917501 MGA917501 LWE917501 LMI917501 LCM917501 KSQ917501 KIU917501 JYY917501 JPC917501 JFG917501 IVK917501 ILO917501 IBS917501 HRW917501 HIA917501 GYE917501 GOI917501 GEM917501 FUQ917501 FKU917501 FAY917501 ERC917501 EHG917501 DXK917501 DNO917501 DDS917501 CTW917501 CKA917501 CAE917501 BQI917501 BGM917501 AWQ917501 AMU917501 ACY917501 TC917501 JG917501 M917501 WVS851965 WLW851965 WCA851965 VSE851965 VII851965 UYM851965 UOQ851965 UEU851965 TUY851965 TLC851965 TBG851965 SRK851965 SHO851965 RXS851965 RNW851965 REA851965 QUE851965 QKI851965 QAM851965 PQQ851965 PGU851965 OWY851965 ONC851965 ODG851965 NTK851965 NJO851965 MZS851965 MPW851965 MGA851965 LWE851965 LMI851965 LCM851965 KSQ851965 KIU851965 JYY851965 JPC851965 JFG851965 IVK851965 ILO851965 IBS851965 HRW851965 HIA851965 GYE851965 GOI851965 GEM851965 FUQ851965 FKU851965 FAY851965 ERC851965 EHG851965 DXK851965 DNO851965 DDS851965 CTW851965 CKA851965 CAE851965 BQI851965 BGM851965 AWQ851965 AMU851965 ACY851965 TC851965 JG851965 M851965 WVS786429 WLW786429 WCA786429 VSE786429 VII786429 UYM786429 UOQ786429 UEU786429 TUY786429 TLC786429 TBG786429 SRK786429 SHO786429 RXS786429 RNW786429 REA786429 QUE786429 QKI786429 QAM786429 PQQ786429 PGU786429 OWY786429 ONC786429 ODG786429 NTK786429 NJO786429 MZS786429 MPW786429 MGA786429 LWE786429 LMI786429 LCM786429 KSQ786429 KIU786429 JYY786429 JPC786429 JFG786429 IVK786429 ILO786429 IBS786429 HRW786429 HIA786429 GYE786429 GOI786429 GEM786429 FUQ786429 FKU786429 FAY786429 ERC786429 EHG786429 DXK786429 DNO786429 DDS786429 CTW786429 CKA786429 CAE786429 BQI786429 BGM786429 AWQ786429 AMU786429 ACY786429 TC786429 JG786429 M786429 WVS720893 WLW720893 WCA720893 VSE720893 VII720893 UYM720893 UOQ720893 UEU720893 TUY720893 TLC720893 TBG720893 SRK720893 SHO720893 RXS720893 RNW720893 REA720893 QUE720893 QKI720893 QAM720893 PQQ720893 PGU720893 OWY720893 ONC720893 ODG720893 NTK720893 NJO720893 MZS720893 MPW720893 MGA720893 LWE720893 LMI720893 LCM720893 KSQ720893 KIU720893 JYY720893 JPC720893 JFG720893 IVK720893 ILO720893 IBS720893 HRW720893 HIA720893 GYE720893 GOI720893 GEM720893 FUQ720893 FKU720893 FAY720893 ERC720893 EHG720893 DXK720893 DNO720893 DDS720893 CTW720893 CKA720893 CAE720893 BQI720893 BGM720893 AWQ720893 AMU720893 ACY720893 TC720893 JG720893 M720893 WVS655357 WLW655357 WCA655357 VSE655357 VII655357 UYM655357 UOQ655357 UEU655357 TUY655357 TLC655357 TBG655357 SRK655357 SHO655357 RXS655357 RNW655357 REA655357 QUE655357 QKI655357 QAM655357 PQQ655357 PGU655357 OWY655357 ONC655357 ODG655357 NTK655357 NJO655357 MZS655357 MPW655357 MGA655357 LWE655357 LMI655357 LCM655357 KSQ655357 KIU655357 JYY655357 JPC655357 JFG655357 IVK655357 ILO655357 IBS655357 HRW655357 HIA655357 GYE655357 GOI655357 GEM655357 FUQ655357 FKU655357 FAY655357 ERC655357 EHG655357 DXK655357 DNO655357 DDS655357 CTW655357 CKA655357 CAE655357 BQI655357 BGM655357 AWQ655357 AMU655357 ACY655357 TC655357 JG655357 M655357 WVS589821 WLW589821 WCA589821 VSE589821 VII589821 UYM589821 UOQ589821 UEU589821 TUY589821 TLC589821 TBG589821 SRK589821 SHO589821 RXS589821 RNW589821 REA589821 QUE589821 QKI589821 QAM589821 PQQ589821 PGU589821 OWY589821 ONC589821 ODG589821 NTK589821 NJO589821 MZS589821 MPW589821 MGA589821 LWE589821 LMI589821 LCM589821 KSQ589821 KIU589821 JYY589821 JPC589821 JFG589821 IVK589821 ILO589821 IBS589821 HRW589821 HIA589821 GYE589821 GOI589821 GEM589821 FUQ589821 FKU589821 FAY589821 ERC589821 EHG589821 DXK589821 DNO589821 DDS589821 CTW589821 CKA589821 CAE589821 BQI589821 BGM589821 AWQ589821 AMU589821 ACY589821 TC589821 JG589821 M589821 WVS524285 WLW524285 WCA524285 VSE524285 VII524285 UYM524285 UOQ524285 UEU524285 TUY524285 TLC524285 TBG524285 SRK524285 SHO524285 RXS524285 RNW524285 REA524285 QUE524285 QKI524285 QAM524285 PQQ524285 PGU524285 OWY524285 ONC524285 ODG524285 NTK524285 NJO524285 MZS524285 MPW524285 MGA524285 LWE524285 LMI524285 LCM524285 KSQ524285 KIU524285 JYY524285 JPC524285 JFG524285 IVK524285 ILO524285 IBS524285 HRW524285 HIA524285 GYE524285 GOI524285 GEM524285 FUQ524285 FKU524285 FAY524285 ERC524285 EHG524285 DXK524285 DNO524285 DDS524285 CTW524285 CKA524285 CAE524285 BQI524285 BGM524285 AWQ524285 AMU524285 ACY524285 TC524285 JG524285 M524285 WVS458749 WLW458749 WCA458749 VSE458749 VII458749 UYM458749 UOQ458749 UEU458749 TUY458749 TLC458749 TBG458749 SRK458749 SHO458749 RXS458749 RNW458749 REA458749 QUE458749 QKI458749 QAM458749 PQQ458749 PGU458749 OWY458749 ONC458749 ODG458749 NTK458749 NJO458749 MZS458749 MPW458749 MGA458749 LWE458749 LMI458749 LCM458749 KSQ458749 KIU458749 JYY458749 JPC458749 JFG458749 IVK458749 ILO458749 IBS458749 HRW458749 HIA458749 GYE458749 GOI458749 GEM458749 FUQ458749 FKU458749 FAY458749 ERC458749 EHG458749 DXK458749 DNO458749 DDS458749 CTW458749 CKA458749 CAE458749 BQI458749 BGM458749 AWQ458749 AMU458749 ACY458749 TC458749 JG458749 M458749 WVS393213 WLW393213 WCA393213 VSE393213 VII393213 UYM393213 UOQ393213 UEU393213 TUY393213 TLC393213 TBG393213 SRK393213 SHO393213 RXS393213 RNW393213 REA393213 QUE393213 QKI393213 QAM393213 PQQ393213 PGU393213 OWY393213 ONC393213 ODG393213 NTK393213 NJO393213 MZS393213 MPW393213 MGA393213 LWE393213 LMI393213 LCM393213 KSQ393213 KIU393213 JYY393213 JPC393213 JFG393213 IVK393213 ILO393213 IBS393213 HRW393213 HIA393213 GYE393213 GOI393213 GEM393213 FUQ393213 FKU393213 FAY393213 ERC393213 EHG393213 DXK393213 DNO393213 DDS393213 CTW393213 CKA393213 CAE393213 BQI393213 BGM393213 AWQ393213 AMU393213 ACY393213 TC393213 JG393213 M393213 WVS327677 WLW327677 WCA327677 VSE327677 VII327677 UYM327677 UOQ327677 UEU327677 TUY327677 TLC327677 TBG327677 SRK327677 SHO327677 RXS327677 RNW327677 REA327677 QUE327677 QKI327677 QAM327677 PQQ327677 PGU327677 OWY327677 ONC327677 ODG327677 NTK327677 NJO327677 MZS327677 MPW327677 MGA327677 LWE327677 LMI327677 LCM327677 KSQ327677 KIU327677 JYY327677 JPC327677 JFG327677 IVK327677 ILO327677 IBS327677 HRW327677 HIA327677 GYE327677 GOI327677 GEM327677 FUQ327677 FKU327677 FAY327677 ERC327677 EHG327677 DXK327677 DNO327677 DDS327677 CTW327677 CKA327677 CAE327677 BQI327677 BGM327677 AWQ327677 AMU327677 ACY327677 TC327677 JG327677 M327677 WVS262141 WLW262141 WCA262141 VSE262141 VII262141 UYM262141 UOQ262141 UEU262141 TUY262141 TLC262141 TBG262141 SRK262141 SHO262141 RXS262141 RNW262141 REA262141 QUE262141 QKI262141 QAM262141 PQQ262141 PGU262141 OWY262141 ONC262141 ODG262141 NTK262141 NJO262141 MZS262141 MPW262141 MGA262141 LWE262141 LMI262141 LCM262141 KSQ262141 KIU262141 JYY262141 JPC262141 JFG262141 IVK262141 ILO262141 IBS262141 HRW262141 HIA262141 GYE262141 GOI262141 GEM262141 FUQ262141 FKU262141 FAY262141 ERC262141 EHG262141 DXK262141 DNO262141 DDS262141 CTW262141 CKA262141 CAE262141 BQI262141 BGM262141 AWQ262141 AMU262141 ACY262141 TC262141 JG262141 M262141 WVS196605 WLW196605 WCA196605 VSE196605 VII196605 UYM196605 UOQ196605 UEU196605 TUY196605 TLC196605 TBG196605 SRK196605 SHO196605 RXS196605 RNW196605 REA196605 QUE196605 QKI196605 QAM196605 PQQ196605 PGU196605 OWY196605 ONC196605 ODG196605 NTK196605 NJO196605 MZS196605 MPW196605 MGA196605 LWE196605 LMI196605 LCM196605 KSQ196605 KIU196605 JYY196605 JPC196605 JFG196605 IVK196605 ILO196605 IBS196605 HRW196605 HIA196605 GYE196605 GOI196605 GEM196605 FUQ196605 FKU196605 FAY196605 ERC196605 EHG196605 DXK196605 DNO196605 DDS196605 CTW196605 CKA196605 CAE196605 BQI196605 BGM196605 AWQ196605 AMU196605 ACY196605 TC196605 JG196605 M196605 WVS131069 WLW131069 WCA131069 VSE131069 VII131069 UYM131069 UOQ131069 UEU131069 TUY131069 TLC131069 TBG131069 SRK131069 SHO131069 RXS131069 RNW131069 REA131069 QUE131069 QKI131069 QAM131069 PQQ131069 PGU131069 OWY131069 ONC131069 ODG131069 NTK131069 NJO131069 MZS131069 MPW131069 MGA131069 LWE131069 LMI131069 LCM131069 KSQ131069 KIU131069 JYY131069 JPC131069 JFG131069 IVK131069 ILO131069 IBS131069 HRW131069 HIA131069 GYE131069 GOI131069 GEM131069 FUQ131069 FKU131069 FAY131069 ERC131069 EHG131069 DXK131069 DNO131069 DDS131069 CTW131069 CKA131069 CAE131069 BQI131069 BGM131069 AWQ131069 AMU131069 ACY131069 TC131069 JG131069 M131069 WVS65533 WLW65533 WCA65533 VSE65533 VII65533 UYM65533 UOQ65533 UEU65533 TUY65533 TLC65533 TBG65533 SRK65533 SHO65533 RXS65533 RNW65533 REA65533 QUE65533 QKI65533 QAM65533 PQQ65533 PGU65533 OWY65533 ONC65533 ODG65533 NTK65533 NJO65533 MZS65533 MPW65533 MGA65533 LWE65533 LMI65533 LCM65533 KSQ65533 KIU65533 JYY65533 JPC65533 JFG65533 IVK65533 ILO65533 IBS65533 HRW65533 HIA65533 GYE65533 GOI65533 GEM65533 FUQ65533 FKU65533 FAY65533 ERC65533 EHG65533 DXK65533 DNO65533 DDS65533 CTW65533 CKA65533 CAE65533 BQI65533 BGM65533 AWQ65533 AMU65533 ACY65533 TC65533 JG65533 M65533 WVJ983064:WVJ983094 WLN983064:WLN983094 WBR983064:WBR983094 VRV983064:VRV983094 VHZ983064:VHZ983094 UYD983064:UYD983094 UOH983064:UOH983094 UEL983064:UEL983094 TUP983064:TUP983094 TKT983064:TKT983094 TAX983064:TAX983094 SRB983064:SRB983094 SHF983064:SHF983094 RXJ983064:RXJ983094 RNN983064:RNN983094 RDR983064:RDR983094 QTV983064:QTV983094 QJZ983064:QJZ983094 QAD983064:QAD983094 PQH983064:PQH983094 PGL983064:PGL983094 OWP983064:OWP983094 OMT983064:OMT983094 OCX983064:OCX983094 NTB983064:NTB983094 NJF983064:NJF983094 MZJ983064:MZJ983094 MPN983064:MPN983094 MFR983064:MFR983094 LVV983064:LVV983094 LLZ983064:LLZ983094 LCD983064:LCD983094 KSH983064:KSH983094 KIL983064:KIL983094 JYP983064:JYP983094 JOT983064:JOT983094 JEX983064:JEX983094 IVB983064:IVB983094 ILF983064:ILF983094 IBJ983064:IBJ983094 HRN983064:HRN983094 HHR983064:HHR983094 GXV983064:GXV983094 GNZ983064:GNZ983094 GED983064:GED983094 FUH983064:FUH983094 FKL983064:FKL983094 FAP983064:FAP983094 EQT983064:EQT983094 EGX983064:EGX983094 DXB983064:DXB983094 DNF983064:DNF983094 DDJ983064:DDJ983094 CTN983064:CTN983094 CJR983064:CJR983094 BZV983064:BZV983094 BPZ983064:BPZ983094 BGD983064:BGD983094 AWH983064:AWH983094 AML983064:AML983094 ACP983064:ACP983094 ST983064:ST983094 IX983064:IX983094 D983064:D983094 WVJ917528:WVJ917558 WLN917528:WLN917558 WBR917528:WBR917558 VRV917528:VRV917558 VHZ917528:VHZ917558 UYD917528:UYD917558 UOH917528:UOH917558 UEL917528:UEL917558 TUP917528:TUP917558 TKT917528:TKT917558 TAX917528:TAX917558 SRB917528:SRB917558 SHF917528:SHF917558 RXJ917528:RXJ917558 RNN917528:RNN917558 RDR917528:RDR917558 QTV917528:QTV917558 QJZ917528:QJZ917558 QAD917528:QAD917558 PQH917528:PQH917558 PGL917528:PGL917558 OWP917528:OWP917558 OMT917528:OMT917558 OCX917528:OCX917558 NTB917528:NTB917558 NJF917528:NJF917558 MZJ917528:MZJ917558 MPN917528:MPN917558 MFR917528:MFR917558 LVV917528:LVV917558 LLZ917528:LLZ917558 LCD917528:LCD917558 KSH917528:KSH917558 KIL917528:KIL917558 JYP917528:JYP917558 JOT917528:JOT917558 JEX917528:JEX917558 IVB917528:IVB917558 ILF917528:ILF917558 IBJ917528:IBJ917558 HRN917528:HRN917558 HHR917528:HHR917558 GXV917528:GXV917558 GNZ917528:GNZ917558 GED917528:GED917558 FUH917528:FUH917558 FKL917528:FKL917558 FAP917528:FAP917558 EQT917528:EQT917558 EGX917528:EGX917558 DXB917528:DXB917558 DNF917528:DNF917558 DDJ917528:DDJ917558 CTN917528:CTN917558 CJR917528:CJR917558 BZV917528:BZV917558 BPZ917528:BPZ917558 BGD917528:BGD917558 AWH917528:AWH917558 AML917528:AML917558 ACP917528:ACP917558 ST917528:ST917558 IX917528:IX917558 D917528:D917558 WVJ851992:WVJ852022 WLN851992:WLN852022 WBR851992:WBR852022 VRV851992:VRV852022 VHZ851992:VHZ852022 UYD851992:UYD852022 UOH851992:UOH852022 UEL851992:UEL852022 TUP851992:TUP852022 TKT851992:TKT852022 TAX851992:TAX852022 SRB851992:SRB852022 SHF851992:SHF852022 RXJ851992:RXJ852022 RNN851992:RNN852022 RDR851992:RDR852022 QTV851992:QTV852022 QJZ851992:QJZ852022 QAD851992:QAD852022 PQH851992:PQH852022 PGL851992:PGL852022 OWP851992:OWP852022 OMT851992:OMT852022 OCX851992:OCX852022 NTB851992:NTB852022 NJF851992:NJF852022 MZJ851992:MZJ852022 MPN851992:MPN852022 MFR851992:MFR852022 LVV851992:LVV852022 LLZ851992:LLZ852022 LCD851992:LCD852022 KSH851992:KSH852022 KIL851992:KIL852022 JYP851992:JYP852022 JOT851992:JOT852022 JEX851992:JEX852022 IVB851992:IVB852022 ILF851992:ILF852022 IBJ851992:IBJ852022 HRN851992:HRN852022 HHR851992:HHR852022 GXV851992:GXV852022 GNZ851992:GNZ852022 GED851992:GED852022 FUH851992:FUH852022 FKL851992:FKL852022 FAP851992:FAP852022 EQT851992:EQT852022 EGX851992:EGX852022 DXB851992:DXB852022 DNF851992:DNF852022 DDJ851992:DDJ852022 CTN851992:CTN852022 CJR851992:CJR852022 BZV851992:BZV852022 BPZ851992:BPZ852022 BGD851992:BGD852022 AWH851992:AWH852022 AML851992:AML852022 ACP851992:ACP852022 ST851992:ST852022 IX851992:IX852022 D851992:D852022 WVJ786456:WVJ786486 WLN786456:WLN786486 WBR786456:WBR786486 VRV786456:VRV786486 VHZ786456:VHZ786486 UYD786456:UYD786486 UOH786456:UOH786486 UEL786456:UEL786486 TUP786456:TUP786486 TKT786456:TKT786486 TAX786456:TAX786486 SRB786456:SRB786486 SHF786456:SHF786486 RXJ786456:RXJ786486 RNN786456:RNN786486 RDR786456:RDR786486 QTV786456:QTV786486 QJZ786456:QJZ786486 QAD786456:QAD786486 PQH786456:PQH786486 PGL786456:PGL786486 OWP786456:OWP786486 OMT786456:OMT786486 OCX786456:OCX786486 NTB786456:NTB786486 NJF786456:NJF786486 MZJ786456:MZJ786486 MPN786456:MPN786486 MFR786456:MFR786486 LVV786456:LVV786486 LLZ786456:LLZ786486 LCD786456:LCD786486 KSH786456:KSH786486 KIL786456:KIL786486 JYP786456:JYP786486 JOT786456:JOT786486 JEX786456:JEX786486 IVB786456:IVB786486 ILF786456:ILF786486 IBJ786456:IBJ786486 HRN786456:HRN786486 HHR786456:HHR786486 GXV786456:GXV786486 GNZ786456:GNZ786486 GED786456:GED786486 FUH786456:FUH786486 FKL786456:FKL786486 FAP786456:FAP786486 EQT786456:EQT786486 EGX786456:EGX786486 DXB786456:DXB786486 DNF786456:DNF786486 DDJ786456:DDJ786486 CTN786456:CTN786486 CJR786456:CJR786486 BZV786456:BZV786486 BPZ786456:BPZ786486 BGD786456:BGD786486 AWH786456:AWH786486 AML786456:AML786486 ACP786456:ACP786486 ST786456:ST786486 IX786456:IX786486 D786456:D786486 WVJ720920:WVJ720950 WLN720920:WLN720950 WBR720920:WBR720950 VRV720920:VRV720950 VHZ720920:VHZ720950 UYD720920:UYD720950 UOH720920:UOH720950 UEL720920:UEL720950 TUP720920:TUP720950 TKT720920:TKT720950 TAX720920:TAX720950 SRB720920:SRB720950 SHF720920:SHF720950 RXJ720920:RXJ720950 RNN720920:RNN720950 RDR720920:RDR720950 QTV720920:QTV720950 QJZ720920:QJZ720950 QAD720920:QAD720950 PQH720920:PQH720950 PGL720920:PGL720950 OWP720920:OWP720950 OMT720920:OMT720950 OCX720920:OCX720950 NTB720920:NTB720950 NJF720920:NJF720950 MZJ720920:MZJ720950 MPN720920:MPN720950 MFR720920:MFR720950 LVV720920:LVV720950 LLZ720920:LLZ720950 LCD720920:LCD720950 KSH720920:KSH720950 KIL720920:KIL720950 JYP720920:JYP720950 JOT720920:JOT720950 JEX720920:JEX720950 IVB720920:IVB720950 ILF720920:ILF720950 IBJ720920:IBJ720950 HRN720920:HRN720950 HHR720920:HHR720950 GXV720920:GXV720950 GNZ720920:GNZ720950 GED720920:GED720950 FUH720920:FUH720950 FKL720920:FKL720950 FAP720920:FAP720950 EQT720920:EQT720950 EGX720920:EGX720950 DXB720920:DXB720950 DNF720920:DNF720950 DDJ720920:DDJ720950 CTN720920:CTN720950 CJR720920:CJR720950 BZV720920:BZV720950 BPZ720920:BPZ720950 BGD720920:BGD720950 AWH720920:AWH720950 AML720920:AML720950 ACP720920:ACP720950 ST720920:ST720950 IX720920:IX720950 D720920:D720950 WVJ655384:WVJ655414 WLN655384:WLN655414 WBR655384:WBR655414 VRV655384:VRV655414 VHZ655384:VHZ655414 UYD655384:UYD655414 UOH655384:UOH655414 UEL655384:UEL655414 TUP655384:TUP655414 TKT655384:TKT655414 TAX655384:TAX655414 SRB655384:SRB655414 SHF655384:SHF655414 RXJ655384:RXJ655414 RNN655384:RNN655414 RDR655384:RDR655414 QTV655384:QTV655414 QJZ655384:QJZ655414 QAD655384:QAD655414 PQH655384:PQH655414 PGL655384:PGL655414 OWP655384:OWP655414 OMT655384:OMT655414 OCX655384:OCX655414 NTB655384:NTB655414 NJF655384:NJF655414 MZJ655384:MZJ655414 MPN655384:MPN655414 MFR655384:MFR655414 LVV655384:LVV655414 LLZ655384:LLZ655414 LCD655384:LCD655414 KSH655384:KSH655414 KIL655384:KIL655414 JYP655384:JYP655414 JOT655384:JOT655414 JEX655384:JEX655414 IVB655384:IVB655414 ILF655384:ILF655414 IBJ655384:IBJ655414 HRN655384:HRN655414 HHR655384:HHR655414 GXV655384:GXV655414 GNZ655384:GNZ655414 GED655384:GED655414 FUH655384:FUH655414 FKL655384:FKL655414 FAP655384:FAP655414 EQT655384:EQT655414 EGX655384:EGX655414 DXB655384:DXB655414 DNF655384:DNF655414 DDJ655384:DDJ655414 CTN655384:CTN655414 CJR655384:CJR655414 BZV655384:BZV655414 BPZ655384:BPZ655414 BGD655384:BGD655414 AWH655384:AWH655414 AML655384:AML655414 ACP655384:ACP655414 ST655384:ST655414 IX655384:IX655414 D655384:D655414 WVJ589848:WVJ589878 WLN589848:WLN589878 WBR589848:WBR589878 VRV589848:VRV589878 VHZ589848:VHZ589878 UYD589848:UYD589878 UOH589848:UOH589878 UEL589848:UEL589878 TUP589848:TUP589878 TKT589848:TKT589878 TAX589848:TAX589878 SRB589848:SRB589878 SHF589848:SHF589878 RXJ589848:RXJ589878 RNN589848:RNN589878 RDR589848:RDR589878 QTV589848:QTV589878 QJZ589848:QJZ589878 QAD589848:QAD589878 PQH589848:PQH589878 PGL589848:PGL589878 OWP589848:OWP589878 OMT589848:OMT589878 OCX589848:OCX589878 NTB589848:NTB589878 NJF589848:NJF589878 MZJ589848:MZJ589878 MPN589848:MPN589878 MFR589848:MFR589878 LVV589848:LVV589878 LLZ589848:LLZ589878 LCD589848:LCD589878 KSH589848:KSH589878 KIL589848:KIL589878 JYP589848:JYP589878 JOT589848:JOT589878 JEX589848:JEX589878 IVB589848:IVB589878 ILF589848:ILF589878 IBJ589848:IBJ589878 HRN589848:HRN589878 HHR589848:HHR589878 GXV589848:GXV589878 GNZ589848:GNZ589878 GED589848:GED589878 FUH589848:FUH589878 FKL589848:FKL589878 FAP589848:FAP589878 EQT589848:EQT589878 EGX589848:EGX589878 DXB589848:DXB589878 DNF589848:DNF589878 DDJ589848:DDJ589878 CTN589848:CTN589878 CJR589848:CJR589878 BZV589848:BZV589878 BPZ589848:BPZ589878 BGD589848:BGD589878 AWH589848:AWH589878 AML589848:AML589878 ACP589848:ACP589878 ST589848:ST589878 IX589848:IX589878 D589848:D589878 WVJ524312:WVJ524342 WLN524312:WLN524342 WBR524312:WBR524342 VRV524312:VRV524342 VHZ524312:VHZ524342 UYD524312:UYD524342 UOH524312:UOH524342 UEL524312:UEL524342 TUP524312:TUP524342 TKT524312:TKT524342 TAX524312:TAX524342 SRB524312:SRB524342 SHF524312:SHF524342 RXJ524312:RXJ524342 RNN524312:RNN524342 RDR524312:RDR524342 QTV524312:QTV524342 QJZ524312:QJZ524342 QAD524312:QAD524342 PQH524312:PQH524342 PGL524312:PGL524342 OWP524312:OWP524342 OMT524312:OMT524342 OCX524312:OCX524342 NTB524312:NTB524342 NJF524312:NJF524342 MZJ524312:MZJ524342 MPN524312:MPN524342 MFR524312:MFR524342 LVV524312:LVV524342 LLZ524312:LLZ524342 LCD524312:LCD524342 KSH524312:KSH524342 KIL524312:KIL524342 JYP524312:JYP524342 JOT524312:JOT524342 JEX524312:JEX524342 IVB524312:IVB524342 ILF524312:ILF524342 IBJ524312:IBJ524342 HRN524312:HRN524342 HHR524312:HHR524342 GXV524312:GXV524342 GNZ524312:GNZ524342 GED524312:GED524342 FUH524312:FUH524342 FKL524312:FKL524342 FAP524312:FAP524342 EQT524312:EQT524342 EGX524312:EGX524342 DXB524312:DXB524342 DNF524312:DNF524342 DDJ524312:DDJ524342 CTN524312:CTN524342 CJR524312:CJR524342 BZV524312:BZV524342 BPZ524312:BPZ524342 BGD524312:BGD524342 AWH524312:AWH524342 AML524312:AML524342 ACP524312:ACP524342 ST524312:ST524342 IX524312:IX524342 D524312:D524342 WVJ458776:WVJ458806 WLN458776:WLN458806 WBR458776:WBR458806 VRV458776:VRV458806 VHZ458776:VHZ458806 UYD458776:UYD458806 UOH458776:UOH458806 UEL458776:UEL458806 TUP458776:TUP458806 TKT458776:TKT458806 TAX458776:TAX458806 SRB458776:SRB458806 SHF458776:SHF458806 RXJ458776:RXJ458806 RNN458776:RNN458806 RDR458776:RDR458806 QTV458776:QTV458806 QJZ458776:QJZ458806 QAD458776:QAD458806 PQH458776:PQH458806 PGL458776:PGL458806 OWP458776:OWP458806 OMT458776:OMT458806 OCX458776:OCX458806 NTB458776:NTB458806 NJF458776:NJF458806 MZJ458776:MZJ458806 MPN458776:MPN458806 MFR458776:MFR458806 LVV458776:LVV458806 LLZ458776:LLZ458806 LCD458776:LCD458806 KSH458776:KSH458806 KIL458776:KIL458806 JYP458776:JYP458806 JOT458776:JOT458806 JEX458776:JEX458806 IVB458776:IVB458806 ILF458776:ILF458806 IBJ458776:IBJ458806 HRN458776:HRN458806 HHR458776:HHR458806 GXV458776:GXV458806 GNZ458776:GNZ458806 GED458776:GED458806 FUH458776:FUH458806 FKL458776:FKL458806 FAP458776:FAP458806 EQT458776:EQT458806 EGX458776:EGX458806 DXB458776:DXB458806 DNF458776:DNF458806 DDJ458776:DDJ458806 CTN458776:CTN458806 CJR458776:CJR458806 BZV458776:BZV458806 BPZ458776:BPZ458806 BGD458776:BGD458806 AWH458776:AWH458806 AML458776:AML458806 ACP458776:ACP458806 ST458776:ST458806 IX458776:IX458806 D458776:D458806 WVJ393240:WVJ393270 WLN393240:WLN393270 WBR393240:WBR393270 VRV393240:VRV393270 VHZ393240:VHZ393270 UYD393240:UYD393270 UOH393240:UOH393270 UEL393240:UEL393270 TUP393240:TUP393270 TKT393240:TKT393270 TAX393240:TAX393270 SRB393240:SRB393270 SHF393240:SHF393270 RXJ393240:RXJ393270 RNN393240:RNN393270 RDR393240:RDR393270 QTV393240:QTV393270 QJZ393240:QJZ393270 QAD393240:QAD393270 PQH393240:PQH393270 PGL393240:PGL393270 OWP393240:OWP393270 OMT393240:OMT393270 OCX393240:OCX393270 NTB393240:NTB393270 NJF393240:NJF393270 MZJ393240:MZJ393270 MPN393240:MPN393270 MFR393240:MFR393270 LVV393240:LVV393270 LLZ393240:LLZ393270 LCD393240:LCD393270 KSH393240:KSH393270 KIL393240:KIL393270 JYP393240:JYP393270 JOT393240:JOT393270 JEX393240:JEX393270 IVB393240:IVB393270 ILF393240:ILF393270 IBJ393240:IBJ393270 HRN393240:HRN393270 HHR393240:HHR393270 GXV393240:GXV393270 GNZ393240:GNZ393270 GED393240:GED393270 FUH393240:FUH393270 FKL393240:FKL393270 FAP393240:FAP393270 EQT393240:EQT393270 EGX393240:EGX393270 DXB393240:DXB393270 DNF393240:DNF393270 DDJ393240:DDJ393270 CTN393240:CTN393270 CJR393240:CJR393270 BZV393240:BZV393270 BPZ393240:BPZ393270 BGD393240:BGD393270 AWH393240:AWH393270 AML393240:AML393270 ACP393240:ACP393270 ST393240:ST393270 IX393240:IX393270 D393240:D393270 WVJ327704:WVJ327734 WLN327704:WLN327734 WBR327704:WBR327734 VRV327704:VRV327734 VHZ327704:VHZ327734 UYD327704:UYD327734 UOH327704:UOH327734 UEL327704:UEL327734 TUP327704:TUP327734 TKT327704:TKT327734 TAX327704:TAX327734 SRB327704:SRB327734 SHF327704:SHF327734 RXJ327704:RXJ327734 RNN327704:RNN327734 RDR327704:RDR327734 QTV327704:QTV327734 QJZ327704:QJZ327734 QAD327704:QAD327734 PQH327704:PQH327734 PGL327704:PGL327734 OWP327704:OWP327734 OMT327704:OMT327734 OCX327704:OCX327734 NTB327704:NTB327734 NJF327704:NJF327734 MZJ327704:MZJ327734 MPN327704:MPN327734 MFR327704:MFR327734 LVV327704:LVV327734 LLZ327704:LLZ327734 LCD327704:LCD327734 KSH327704:KSH327734 KIL327704:KIL327734 JYP327704:JYP327734 JOT327704:JOT327734 JEX327704:JEX327734 IVB327704:IVB327734 ILF327704:ILF327734 IBJ327704:IBJ327734 HRN327704:HRN327734 HHR327704:HHR327734 GXV327704:GXV327734 GNZ327704:GNZ327734 GED327704:GED327734 FUH327704:FUH327734 FKL327704:FKL327734 FAP327704:FAP327734 EQT327704:EQT327734 EGX327704:EGX327734 DXB327704:DXB327734 DNF327704:DNF327734 DDJ327704:DDJ327734 CTN327704:CTN327734 CJR327704:CJR327734 BZV327704:BZV327734 BPZ327704:BPZ327734 BGD327704:BGD327734 AWH327704:AWH327734 AML327704:AML327734 ACP327704:ACP327734 ST327704:ST327734 IX327704:IX327734 D327704:D327734 WVJ262168:WVJ262198 WLN262168:WLN262198 WBR262168:WBR262198 VRV262168:VRV262198 VHZ262168:VHZ262198 UYD262168:UYD262198 UOH262168:UOH262198 UEL262168:UEL262198 TUP262168:TUP262198 TKT262168:TKT262198 TAX262168:TAX262198 SRB262168:SRB262198 SHF262168:SHF262198 RXJ262168:RXJ262198 RNN262168:RNN262198 RDR262168:RDR262198 QTV262168:QTV262198 QJZ262168:QJZ262198 QAD262168:QAD262198 PQH262168:PQH262198 PGL262168:PGL262198 OWP262168:OWP262198 OMT262168:OMT262198 OCX262168:OCX262198 NTB262168:NTB262198 NJF262168:NJF262198 MZJ262168:MZJ262198 MPN262168:MPN262198 MFR262168:MFR262198 LVV262168:LVV262198 LLZ262168:LLZ262198 LCD262168:LCD262198 KSH262168:KSH262198 KIL262168:KIL262198 JYP262168:JYP262198 JOT262168:JOT262198 JEX262168:JEX262198 IVB262168:IVB262198 ILF262168:ILF262198 IBJ262168:IBJ262198 HRN262168:HRN262198 HHR262168:HHR262198 GXV262168:GXV262198 GNZ262168:GNZ262198 GED262168:GED262198 FUH262168:FUH262198 FKL262168:FKL262198 FAP262168:FAP262198 EQT262168:EQT262198 EGX262168:EGX262198 DXB262168:DXB262198 DNF262168:DNF262198 DDJ262168:DDJ262198 CTN262168:CTN262198 CJR262168:CJR262198 BZV262168:BZV262198 BPZ262168:BPZ262198 BGD262168:BGD262198 AWH262168:AWH262198 AML262168:AML262198 ACP262168:ACP262198 ST262168:ST262198 IX262168:IX262198 D262168:D262198 WVJ196632:WVJ196662 WLN196632:WLN196662 WBR196632:WBR196662 VRV196632:VRV196662 VHZ196632:VHZ196662 UYD196632:UYD196662 UOH196632:UOH196662 UEL196632:UEL196662 TUP196632:TUP196662 TKT196632:TKT196662 TAX196632:TAX196662 SRB196632:SRB196662 SHF196632:SHF196662 RXJ196632:RXJ196662 RNN196632:RNN196662 RDR196632:RDR196662 QTV196632:QTV196662 QJZ196632:QJZ196662 QAD196632:QAD196662 PQH196632:PQH196662 PGL196632:PGL196662 OWP196632:OWP196662 OMT196632:OMT196662 OCX196632:OCX196662 NTB196632:NTB196662 NJF196632:NJF196662 MZJ196632:MZJ196662 MPN196632:MPN196662 MFR196632:MFR196662 LVV196632:LVV196662 LLZ196632:LLZ196662 LCD196632:LCD196662 KSH196632:KSH196662 KIL196632:KIL196662 JYP196632:JYP196662 JOT196632:JOT196662 JEX196632:JEX196662 IVB196632:IVB196662 ILF196632:ILF196662 IBJ196632:IBJ196662 HRN196632:HRN196662 HHR196632:HHR196662 GXV196632:GXV196662 GNZ196632:GNZ196662 GED196632:GED196662 FUH196632:FUH196662 FKL196632:FKL196662 FAP196632:FAP196662 EQT196632:EQT196662 EGX196632:EGX196662 DXB196632:DXB196662 DNF196632:DNF196662 DDJ196632:DDJ196662 CTN196632:CTN196662 CJR196632:CJR196662 BZV196632:BZV196662 BPZ196632:BPZ196662 BGD196632:BGD196662 AWH196632:AWH196662 AML196632:AML196662 ACP196632:ACP196662 ST196632:ST196662 IX196632:IX196662 D196632:D196662 WVJ131096:WVJ131126 WLN131096:WLN131126 WBR131096:WBR131126 VRV131096:VRV131126 VHZ131096:VHZ131126 UYD131096:UYD131126 UOH131096:UOH131126 UEL131096:UEL131126 TUP131096:TUP131126 TKT131096:TKT131126 TAX131096:TAX131126 SRB131096:SRB131126 SHF131096:SHF131126 RXJ131096:RXJ131126 RNN131096:RNN131126 RDR131096:RDR131126 QTV131096:QTV131126 QJZ131096:QJZ131126 QAD131096:QAD131126 PQH131096:PQH131126 PGL131096:PGL131126 OWP131096:OWP131126 OMT131096:OMT131126 OCX131096:OCX131126 NTB131096:NTB131126 NJF131096:NJF131126 MZJ131096:MZJ131126 MPN131096:MPN131126 MFR131096:MFR131126 LVV131096:LVV131126 LLZ131096:LLZ131126 LCD131096:LCD131126 KSH131096:KSH131126 KIL131096:KIL131126 JYP131096:JYP131126 JOT131096:JOT131126 JEX131096:JEX131126 IVB131096:IVB131126 ILF131096:ILF131126 IBJ131096:IBJ131126 HRN131096:HRN131126 HHR131096:HHR131126 GXV131096:GXV131126 GNZ131096:GNZ131126 GED131096:GED131126 FUH131096:FUH131126 FKL131096:FKL131126 FAP131096:FAP131126 EQT131096:EQT131126 EGX131096:EGX131126 DXB131096:DXB131126 DNF131096:DNF131126 DDJ131096:DDJ131126 CTN131096:CTN131126 CJR131096:CJR131126 BZV131096:BZV131126 BPZ131096:BPZ131126 BGD131096:BGD131126 AWH131096:AWH131126 AML131096:AML131126 ACP131096:ACP131126 ST131096:ST131126 IX131096:IX131126 D131096:D131126 WVJ65560:WVJ65590 WLN65560:WLN65590 WBR65560:WBR65590 VRV65560:VRV65590 VHZ65560:VHZ65590 UYD65560:UYD65590 UOH65560:UOH65590 UEL65560:UEL65590 TUP65560:TUP65590 TKT65560:TKT65590 TAX65560:TAX65590 SRB65560:SRB65590 SHF65560:SHF65590 RXJ65560:RXJ65590 RNN65560:RNN65590 RDR65560:RDR65590 QTV65560:QTV65590 QJZ65560:QJZ65590 QAD65560:QAD65590 PQH65560:PQH65590 PGL65560:PGL65590 OWP65560:OWP65590 OMT65560:OMT65590 OCX65560:OCX65590 NTB65560:NTB65590 NJF65560:NJF65590 MZJ65560:MZJ65590 MPN65560:MPN65590 MFR65560:MFR65590 LVV65560:LVV65590 LLZ65560:LLZ65590 LCD65560:LCD65590 KSH65560:KSH65590 KIL65560:KIL65590 JYP65560:JYP65590 JOT65560:JOT65590 JEX65560:JEX65590 IVB65560:IVB65590 ILF65560:ILF65590 IBJ65560:IBJ65590 HRN65560:HRN65590 HHR65560:HHR65590 GXV65560:GXV65590 GNZ65560:GNZ65590 GED65560:GED65590 FUH65560:FUH65590 FKL65560:FKL65590 FAP65560:FAP65590 EQT65560:EQT65590 EGX65560:EGX65590 DXB65560:DXB65590 DNF65560:DNF65590 DDJ65560:DDJ65590 CTN65560:CTN65590 CJR65560:CJR65590 BZV65560:BZV65590 BPZ65560:BPZ65590 BGD65560:BGD65590 AWH65560:AWH65590 AML65560:AML65590 ACP65560:ACP65590 ST65560:ST65590 IX65560:IX65590 D65560:D65590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PD_Form">
    <pageSetUpPr fitToPage="1"/>
  </sheetPr>
  <dimension ref="A1:M56"/>
  <sheetViews>
    <sheetView showGridLines="0" view="pageBreakPreview" zoomScale="85" zoomScaleNormal="85" zoomScaleSheetLayoutView="85" workbookViewId="0">
      <selection activeCell="K6" sqref="K6"/>
    </sheetView>
  </sheetViews>
  <sheetFormatPr defaultRowHeight="12.75" x14ac:dyDescent="0.2"/>
  <cols>
    <col min="1" max="1" width="2.28515625" style="1" customWidth="1"/>
    <col min="2" max="2" width="2.5703125" style="1" customWidth="1"/>
    <col min="3" max="4" width="5.5703125" style="1" customWidth="1"/>
    <col min="5" max="5" width="8.140625" style="1" bestFit="1" customWidth="1"/>
    <col min="6" max="6" width="5.42578125" style="1" customWidth="1"/>
    <col min="7" max="7" width="1.5703125" style="1" customWidth="1"/>
    <col min="8" max="8" width="6.28515625" style="1" customWidth="1"/>
    <col min="9" max="9" width="8.140625" style="1" bestFit="1" customWidth="1"/>
    <col min="10" max="11" width="24.7109375" style="1" customWidth="1"/>
    <col min="12" max="13" width="11.7109375" style="1" customWidth="1"/>
    <col min="14" max="14" width="22.5703125" style="1" customWidth="1"/>
    <col min="15" max="17" width="2.85546875" style="1" customWidth="1"/>
    <col min="18" max="18" width="2.42578125" style="1" customWidth="1"/>
    <col min="19" max="19" width="13" style="1" customWidth="1"/>
    <col min="20" max="22" width="2.85546875" style="1" customWidth="1"/>
    <col min="23" max="25" width="3.28515625" style="1" customWidth="1"/>
    <col min="26" max="237" width="9.140625" style="1"/>
    <col min="238" max="238" width="6" style="1" customWidth="1"/>
    <col min="239" max="239" width="1.28515625" style="1" customWidth="1"/>
    <col min="240" max="240" width="5.5703125" style="1" customWidth="1"/>
    <col min="241" max="241" width="3.28515625" style="1" customWidth="1"/>
    <col min="242" max="242" width="8.28515625" style="1" customWidth="1"/>
    <col min="243" max="243" width="5.42578125" style="1" customWidth="1"/>
    <col min="244" max="244" width="1.5703125" style="1" customWidth="1"/>
    <col min="245" max="245" width="6.28515625" style="1" customWidth="1"/>
    <col min="246" max="246" width="10.140625" style="1" customWidth="1"/>
    <col min="247" max="247" width="6.140625" style="1" customWidth="1"/>
    <col min="248" max="248" width="1.5703125" style="1" customWidth="1"/>
    <col min="249" max="249" width="6.140625" style="1" customWidth="1"/>
    <col min="250" max="250" width="17.85546875" style="1" customWidth="1"/>
    <col min="251" max="251" width="24.85546875" style="1" customWidth="1"/>
    <col min="252" max="252" width="8.5703125" style="1" customWidth="1"/>
    <col min="253" max="253" width="2.85546875" style="1" customWidth="1"/>
    <col min="254" max="254" width="8" style="1" customWidth="1"/>
    <col min="255" max="255" width="23.42578125" style="1" customWidth="1"/>
    <col min="256" max="256" width="6.28515625" style="1" customWidth="1"/>
    <col min="257" max="257" width="13.7109375" style="1" customWidth="1"/>
    <col min="258" max="258" width="20.7109375" style="1" customWidth="1"/>
    <col min="259" max="273" width="2.85546875" style="1" customWidth="1"/>
    <col min="274" max="274" width="2.42578125" style="1" customWidth="1"/>
    <col min="275" max="275" width="3.28515625" style="1" customWidth="1"/>
    <col min="276" max="278" width="2.85546875" style="1" customWidth="1"/>
    <col min="279" max="281" width="3.28515625" style="1" customWidth="1"/>
    <col min="282" max="493" width="9.140625" style="1"/>
    <col min="494" max="494" width="6" style="1" customWidth="1"/>
    <col min="495" max="495" width="1.28515625" style="1" customWidth="1"/>
    <col min="496" max="496" width="5.5703125" style="1" customWidth="1"/>
    <col min="497" max="497" width="3.28515625" style="1" customWidth="1"/>
    <col min="498" max="498" width="8.28515625" style="1" customWidth="1"/>
    <col min="499" max="499" width="5.42578125" style="1" customWidth="1"/>
    <col min="500" max="500" width="1.5703125" style="1" customWidth="1"/>
    <col min="501" max="501" width="6.28515625" style="1" customWidth="1"/>
    <col min="502" max="502" width="10.140625" style="1" customWidth="1"/>
    <col min="503" max="503" width="6.140625" style="1" customWidth="1"/>
    <col min="504" max="504" width="1.5703125" style="1" customWidth="1"/>
    <col min="505" max="505" width="6.140625" style="1" customWidth="1"/>
    <col min="506" max="506" width="17.85546875" style="1" customWidth="1"/>
    <col min="507" max="507" width="24.85546875" style="1" customWidth="1"/>
    <col min="508" max="508" width="8.5703125" style="1" customWidth="1"/>
    <col min="509" max="509" width="2.85546875" style="1" customWidth="1"/>
    <col min="510" max="510" width="8" style="1" customWidth="1"/>
    <col min="511" max="511" width="23.42578125" style="1" customWidth="1"/>
    <col min="512" max="512" width="6.28515625" style="1" customWidth="1"/>
    <col min="513" max="513" width="13.7109375" style="1" customWidth="1"/>
    <col min="514" max="514" width="20.7109375" style="1" customWidth="1"/>
    <col min="515" max="529" width="2.85546875" style="1" customWidth="1"/>
    <col min="530" max="530" width="2.42578125" style="1" customWidth="1"/>
    <col min="531" max="531" width="3.28515625" style="1" customWidth="1"/>
    <col min="532" max="534" width="2.85546875" style="1" customWidth="1"/>
    <col min="535" max="537" width="3.28515625" style="1" customWidth="1"/>
    <col min="538" max="749" width="9.140625" style="1"/>
    <col min="750" max="750" width="6" style="1" customWidth="1"/>
    <col min="751" max="751" width="1.28515625" style="1" customWidth="1"/>
    <col min="752" max="752" width="5.5703125" style="1" customWidth="1"/>
    <col min="753" max="753" width="3.28515625" style="1" customWidth="1"/>
    <col min="754" max="754" width="8.28515625" style="1" customWidth="1"/>
    <col min="755" max="755" width="5.42578125" style="1" customWidth="1"/>
    <col min="756" max="756" width="1.5703125" style="1" customWidth="1"/>
    <col min="757" max="757" width="6.28515625" style="1" customWidth="1"/>
    <col min="758" max="758" width="10.140625" style="1" customWidth="1"/>
    <col min="759" max="759" width="6.140625" style="1" customWidth="1"/>
    <col min="760" max="760" width="1.5703125" style="1" customWidth="1"/>
    <col min="761" max="761" width="6.140625" style="1" customWidth="1"/>
    <col min="762" max="762" width="17.85546875" style="1" customWidth="1"/>
    <col min="763" max="763" width="24.85546875" style="1" customWidth="1"/>
    <col min="764" max="764" width="8.5703125" style="1" customWidth="1"/>
    <col min="765" max="765" width="2.85546875" style="1" customWidth="1"/>
    <col min="766" max="766" width="8" style="1" customWidth="1"/>
    <col min="767" max="767" width="23.42578125" style="1" customWidth="1"/>
    <col min="768" max="768" width="6.28515625" style="1" customWidth="1"/>
    <col min="769" max="769" width="13.7109375" style="1" customWidth="1"/>
    <col min="770" max="770" width="20.7109375" style="1" customWidth="1"/>
    <col min="771" max="785" width="2.85546875" style="1" customWidth="1"/>
    <col min="786" max="786" width="2.42578125" style="1" customWidth="1"/>
    <col min="787" max="787" width="3.28515625" style="1" customWidth="1"/>
    <col min="788" max="790" width="2.85546875" style="1" customWidth="1"/>
    <col min="791" max="793" width="3.28515625" style="1" customWidth="1"/>
    <col min="794" max="1005" width="9.140625" style="1"/>
    <col min="1006" max="1006" width="6" style="1" customWidth="1"/>
    <col min="1007" max="1007" width="1.28515625" style="1" customWidth="1"/>
    <col min="1008" max="1008" width="5.5703125" style="1" customWidth="1"/>
    <col min="1009" max="1009" width="3.28515625" style="1" customWidth="1"/>
    <col min="1010" max="1010" width="8.28515625" style="1" customWidth="1"/>
    <col min="1011" max="1011" width="5.42578125" style="1" customWidth="1"/>
    <col min="1012" max="1012" width="1.5703125" style="1" customWidth="1"/>
    <col min="1013" max="1013" width="6.28515625" style="1" customWidth="1"/>
    <col min="1014" max="1014" width="10.140625" style="1" customWidth="1"/>
    <col min="1015" max="1015" width="6.140625" style="1" customWidth="1"/>
    <col min="1016" max="1016" width="1.5703125" style="1" customWidth="1"/>
    <col min="1017" max="1017" width="6.140625" style="1" customWidth="1"/>
    <col min="1018" max="1018" width="17.85546875" style="1" customWidth="1"/>
    <col min="1019" max="1019" width="24.85546875" style="1" customWidth="1"/>
    <col min="1020" max="1020" width="8.5703125" style="1" customWidth="1"/>
    <col min="1021" max="1021" width="2.85546875" style="1" customWidth="1"/>
    <col min="1022" max="1022" width="8" style="1" customWidth="1"/>
    <col min="1023" max="1023" width="23.42578125" style="1" customWidth="1"/>
    <col min="1024" max="1024" width="6.28515625" style="1" customWidth="1"/>
    <col min="1025" max="1025" width="13.7109375" style="1" customWidth="1"/>
    <col min="1026" max="1026" width="20.7109375" style="1" customWidth="1"/>
    <col min="1027" max="1041" width="2.85546875" style="1" customWidth="1"/>
    <col min="1042" max="1042" width="2.42578125" style="1" customWidth="1"/>
    <col min="1043" max="1043" width="3.28515625" style="1" customWidth="1"/>
    <col min="1044" max="1046" width="2.85546875" style="1" customWidth="1"/>
    <col min="1047" max="1049" width="3.28515625" style="1" customWidth="1"/>
    <col min="1050" max="1261" width="9.140625" style="1"/>
    <col min="1262" max="1262" width="6" style="1" customWidth="1"/>
    <col min="1263" max="1263" width="1.28515625" style="1" customWidth="1"/>
    <col min="1264" max="1264" width="5.5703125" style="1" customWidth="1"/>
    <col min="1265" max="1265" width="3.28515625" style="1" customWidth="1"/>
    <col min="1266" max="1266" width="8.28515625" style="1" customWidth="1"/>
    <col min="1267" max="1267" width="5.42578125" style="1" customWidth="1"/>
    <col min="1268" max="1268" width="1.5703125" style="1" customWidth="1"/>
    <col min="1269" max="1269" width="6.28515625" style="1" customWidth="1"/>
    <col min="1270" max="1270" width="10.140625" style="1" customWidth="1"/>
    <col min="1271" max="1271" width="6.140625" style="1" customWidth="1"/>
    <col min="1272" max="1272" width="1.5703125" style="1" customWidth="1"/>
    <col min="1273" max="1273" width="6.140625" style="1" customWidth="1"/>
    <col min="1274" max="1274" width="17.85546875" style="1" customWidth="1"/>
    <col min="1275" max="1275" width="24.85546875" style="1" customWidth="1"/>
    <col min="1276" max="1276" width="8.5703125" style="1" customWidth="1"/>
    <col min="1277" max="1277" width="2.85546875" style="1" customWidth="1"/>
    <col min="1278" max="1278" width="8" style="1" customWidth="1"/>
    <col min="1279" max="1279" width="23.42578125" style="1" customWidth="1"/>
    <col min="1280" max="1280" width="6.28515625" style="1" customWidth="1"/>
    <col min="1281" max="1281" width="13.7109375" style="1" customWidth="1"/>
    <col min="1282" max="1282" width="20.7109375" style="1" customWidth="1"/>
    <col min="1283" max="1297" width="2.85546875" style="1" customWidth="1"/>
    <col min="1298" max="1298" width="2.42578125" style="1" customWidth="1"/>
    <col min="1299" max="1299" width="3.28515625" style="1" customWidth="1"/>
    <col min="1300" max="1302" width="2.85546875" style="1" customWidth="1"/>
    <col min="1303" max="1305" width="3.28515625" style="1" customWidth="1"/>
    <col min="1306" max="1517" width="9.140625" style="1"/>
    <col min="1518" max="1518" width="6" style="1" customWidth="1"/>
    <col min="1519" max="1519" width="1.28515625" style="1" customWidth="1"/>
    <col min="1520" max="1520" width="5.5703125" style="1" customWidth="1"/>
    <col min="1521" max="1521" width="3.28515625" style="1" customWidth="1"/>
    <col min="1522" max="1522" width="8.28515625" style="1" customWidth="1"/>
    <col min="1523" max="1523" width="5.42578125" style="1" customWidth="1"/>
    <col min="1524" max="1524" width="1.5703125" style="1" customWidth="1"/>
    <col min="1525" max="1525" width="6.28515625" style="1" customWidth="1"/>
    <col min="1526" max="1526" width="10.140625" style="1" customWidth="1"/>
    <col min="1527" max="1527" width="6.140625" style="1" customWidth="1"/>
    <col min="1528" max="1528" width="1.5703125" style="1" customWidth="1"/>
    <col min="1529" max="1529" width="6.140625" style="1" customWidth="1"/>
    <col min="1530" max="1530" width="17.85546875" style="1" customWidth="1"/>
    <col min="1531" max="1531" width="24.85546875" style="1" customWidth="1"/>
    <col min="1532" max="1532" width="8.5703125" style="1" customWidth="1"/>
    <col min="1533" max="1533" width="2.85546875" style="1" customWidth="1"/>
    <col min="1534" max="1534" width="8" style="1" customWidth="1"/>
    <col min="1535" max="1535" width="23.42578125" style="1" customWidth="1"/>
    <col min="1536" max="1536" width="6.28515625" style="1" customWidth="1"/>
    <col min="1537" max="1537" width="13.7109375" style="1" customWidth="1"/>
    <col min="1538" max="1538" width="20.7109375" style="1" customWidth="1"/>
    <col min="1539" max="1553" width="2.85546875" style="1" customWidth="1"/>
    <col min="1554" max="1554" width="2.42578125" style="1" customWidth="1"/>
    <col min="1555" max="1555" width="3.28515625" style="1" customWidth="1"/>
    <col min="1556" max="1558" width="2.85546875" style="1" customWidth="1"/>
    <col min="1559" max="1561" width="3.28515625" style="1" customWidth="1"/>
    <col min="1562" max="1773" width="9.140625" style="1"/>
    <col min="1774" max="1774" width="6" style="1" customWidth="1"/>
    <col min="1775" max="1775" width="1.28515625" style="1" customWidth="1"/>
    <col min="1776" max="1776" width="5.5703125" style="1" customWidth="1"/>
    <col min="1777" max="1777" width="3.28515625" style="1" customWidth="1"/>
    <col min="1778" max="1778" width="8.28515625" style="1" customWidth="1"/>
    <col min="1779" max="1779" width="5.42578125" style="1" customWidth="1"/>
    <col min="1780" max="1780" width="1.5703125" style="1" customWidth="1"/>
    <col min="1781" max="1781" width="6.28515625" style="1" customWidth="1"/>
    <col min="1782" max="1782" width="10.140625" style="1" customWidth="1"/>
    <col min="1783" max="1783" width="6.140625" style="1" customWidth="1"/>
    <col min="1784" max="1784" width="1.5703125" style="1" customWidth="1"/>
    <col min="1785" max="1785" width="6.140625" style="1" customWidth="1"/>
    <col min="1786" max="1786" width="17.85546875" style="1" customWidth="1"/>
    <col min="1787" max="1787" width="24.85546875" style="1" customWidth="1"/>
    <col min="1788" max="1788" width="8.5703125" style="1" customWidth="1"/>
    <col min="1789" max="1789" width="2.85546875" style="1" customWidth="1"/>
    <col min="1790" max="1790" width="8" style="1" customWidth="1"/>
    <col min="1791" max="1791" width="23.42578125" style="1" customWidth="1"/>
    <col min="1792" max="1792" width="6.28515625" style="1" customWidth="1"/>
    <col min="1793" max="1793" width="13.7109375" style="1" customWidth="1"/>
    <col min="1794" max="1794" width="20.7109375" style="1" customWidth="1"/>
    <col min="1795" max="1809" width="2.85546875" style="1" customWidth="1"/>
    <col min="1810" max="1810" width="2.42578125" style="1" customWidth="1"/>
    <col min="1811" max="1811" width="3.28515625" style="1" customWidth="1"/>
    <col min="1812" max="1814" width="2.85546875" style="1" customWidth="1"/>
    <col min="1815" max="1817" width="3.28515625" style="1" customWidth="1"/>
    <col min="1818" max="2029" width="9.140625" style="1"/>
    <col min="2030" max="2030" width="6" style="1" customWidth="1"/>
    <col min="2031" max="2031" width="1.28515625" style="1" customWidth="1"/>
    <col min="2032" max="2032" width="5.5703125" style="1" customWidth="1"/>
    <col min="2033" max="2033" width="3.28515625" style="1" customWidth="1"/>
    <col min="2034" max="2034" width="8.28515625" style="1" customWidth="1"/>
    <col min="2035" max="2035" width="5.42578125" style="1" customWidth="1"/>
    <col min="2036" max="2036" width="1.5703125" style="1" customWidth="1"/>
    <col min="2037" max="2037" width="6.28515625" style="1" customWidth="1"/>
    <col min="2038" max="2038" width="10.140625" style="1" customWidth="1"/>
    <col min="2039" max="2039" width="6.140625" style="1" customWidth="1"/>
    <col min="2040" max="2040" width="1.5703125" style="1" customWidth="1"/>
    <col min="2041" max="2041" width="6.140625" style="1" customWidth="1"/>
    <col min="2042" max="2042" width="17.85546875" style="1" customWidth="1"/>
    <col min="2043" max="2043" width="24.85546875" style="1" customWidth="1"/>
    <col min="2044" max="2044" width="8.5703125" style="1" customWidth="1"/>
    <col min="2045" max="2045" width="2.85546875" style="1" customWidth="1"/>
    <col min="2046" max="2046" width="8" style="1" customWidth="1"/>
    <col min="2047" max="2047" width="23.42578125" style="1" customWidth="1"/>
    <col min="2048" max="2048" width="6.28515625" style="1" customWidth="1"/>
    <col min="2049" max="2049" width="13.7109375" style="1" customWidth="1"/>
    <col min="2050" max="2050" width="20.7109375" style="1" customWidth="1"/>
    <col min="2051" max="2065" width="2.85546875" style="1" customWidth="1"/>
    <col min="2066" max="2066" width="2.42578125" style="1" customWidth="1"/>
    <col min="2067" max="2067" width="3.28515625" style="1" customWidth="1"/>
    <col min="2068" max="2070" width="2.85546875" style="1" customWidth="1"/>
    <col min="2071" max="2073" width="3.28515625" style="1" customWidth="1"/>
    <col min="2074" max="2285" width="9.140625" style="1"/>
    <col min="2286" max="2286" width="6" style="1" customWidth="1"/>
    <col min="2287" max="2287" width="1.28515625" style="1" customWidth="1"/>
    <col min="2288" max="2288" width="5.5703125" style="1" customWidth="1"/>
    <col min="2289" max="2289" width="3.28515625" style="1" customWidth="1"/>
    <col min="2290" max="2290" width="8.28515625" style="1" customWidth="1"/>
    <col min="2291" max="2291" width="5.42578125" style="1" customWidth="1"/>
    <col min="2292" max="2292" width="1.5703125" style="1" customWidth="1"/>
    <col min="2293" max="2293" width="6.28515625" style="1" customWidth="1"/>
    <col min="2294" max="2294" width="10.140625" style="1" customWidth="1"/>
    <col min="2295" max="2295" width="6.140625" style="1" customWidth="1"/>
    <col min="2296" max="2296" width="1.5703125" style="1" customWidth="1"/>
    <col min="2297" max="2297" width="6.140625" style="1" customWidth="1"/>
    <col min="2298" max="2298" width="17.85546875" style="1" customWidth="1"/>
    <col min="2299" max="2299" width="24.85546875" style="1" customWidth="1"/>
    <col min="2300" max="2300" width="8.5703125" style="1" customWidth="1"/>
    <col min="2301" max="2301" width="2.85546875" style="1" customWidth="1"/>
    <col min="2302" max="2302" width="8" style="1" customWidth="1"/>
    <col min="2303" max="2303" width="23.42578125" style="1" customWidth="1"/>
    <col min="2304" max="2304" width="6.28515625" style="1" customWidth="1"/>
    <col min="2305" max="2305" width="13.7109375" style="1" customWidth="1"/>
    <col min="2306" max="2306" width="20.7109375" style="1" customWidth="1"/>
    <col min="2307" max="2321" width="2.85546875" style="1" customWidth="1"/>
    <col min="2322" max="2322" width="2.42578125" style="1" customWidth="1"/>
    <col min="2323" max="2323" width="3.28515625" style="1" customWidth="1"/>
    <col min="2324" max="2326" width="2.85546875" style="1" customWidth="1"/>
    <col min="2327" max="2329" width="3.28515625" style="1" customWidth="1"/>
    <col min="2330" max="2541" width="9.140625" style="1"/>
    <col min="2542" max="2542" width="6" style="1" customWidth="1"/>
    <col min="2543" max="2543" width="1.28515625" style="1" customWidth="1"/>
    <col min="2544" max="2544" width="5.5703125" style="1" customWidth="1"/>
    <col min="2545" max="2545" width="3.28515625" style="1" customWidth="1"/>
    <col min="2546" max="2546" width="8.28515625" style="1" customWidth="1"/>
    <col min="2547" max="2547" width="5.42578125" style="1" customWidth="1"/>
    <col min="2548" max="2548" width="1.5703125" style="1" customWidth="1"/>
    <col min="2549" max="2549" width="6.28515625" style="1" customWidth="1"/>
    <col min="2550" max="2550" width="10.140625" style="1" customWidth="1"/>
    <col min="2551" max="2551" width="6.140625" style="1" customWidth="1"/>
    <col min="2552" max="2552" width="1.5703125" style="1" customWidth="1"/>
    <col min="2553" max="2553" width="6.140625" style="1" customWidth="1"/>
    <col min="2554" max="2554" width="17.85546875" style="1" customWidth="1"/>
    <col min="2555" max="2555" width="24.85546875" style="1" customWidth="1"/>
    <col min="2556" max="2556" width="8.5703125" style="1" customWidth="1"/>
    <col min="2557" max="2557" width="2.85546875" style="1" customWidth="1"/>
    <col min="2558" max="2558" width="8" style="1" customWidth="1"/>
    <col min="2559" max="2559" width="23.42578125" style="1" customWidth="1"/>
    <col min="2560" max="2560" width="6.28515625" style="1" customWidth="1"/>
    <col min="2561" max="2561" width="13.7109375" style="1" customWidth="1"/>
    <col min="2562" max="2562" width="20.7109375" style="1" customWidth="1"/>
    <col min="2563" max="2577" width="2.85546875" style="1" customWidth="1"/>
    <col min="2578" max="2578" width="2.42578125" style="1" customWidth="1"/>
    <col min="2579" max="2579" width="3.28515625" style="1" customWidth="1"/>
    <col min="2580" max="2582" width="2.85546875" style="1" customWidth="1"/>
    <col min="2583" max="2585" width="3.28515625" style="1" customWidth="1"/>
    <col min="2586" max="2797" width="9.140625" style="1"/>
    <col min="2798" max="2798" width="6" style="1" customWidth="1"/>
    <col min="2799" max="2799" width="1.28515625" style="1" customWidth="1"/>
    <col min="2800" max="2800" width="5.5703125" style="1" customWidth="1"/>
    <col min="2801" max="2801" width="3.28515625" style="1" customWidth="1"/>
    <col min="2802" max="2802" width="8.28515625" style="1" customWidth="1"/>
    <col min="2803" max="2803" width="5.42578125" style="1" customWidth="1"/>
    <col min="2804" max="2804" width="1.5703125" style="1" customWidth="1"/>
    <col min="2805" max="2805" width="6.28515625" style="1" customWidth="1"/>
    <col min="2806" max="2806" width="10.140625" style="1" customWidth="1"/>
    <col min="2807" max="2807" width="6.140625" style="1" customWidth="1"/>
    <col min="2808" max="2808" width="1.5703125" style="1" customWidth="1"/>
    <col min="2809" max="2809" width="6.140625" style="1" customWidth="1"/>
    <col min="2810" max="2810" width="17.85546875" style="1" customWidth="1"/>
    <col min="2811" max="2811" width="24.85546875" style="1" customWidth="1"/>
    <col min="2812" max="2812" width="8.5703125" style="1" customWidth="1"/>
    <col min="2813" max="2813" width="2.85546875" style="1" customWidth="1"/>
    <col min="2814" max="2814" width="8" style="1" customWidth="1"/>
    <col min="2815" max="2815" width="23.42578125" style="1" customWidth="1"/>
    <col min="2816" max="2816" width="6.28515625" style="1" customWidth="1"/>
    <col min="2817" max="2817" width="13.7109375" style="1" customWidth="1"/>
    <col min="2818" max="2818" width="20.7109375" style="1" customWidth="1"/>
    <col min="2819" max="2833" width="2.85546875" style="1" customWidth="1"/>
    <col min="2834" max="2834" width="2.42578125" style="1" customWidth="1"/>
    <col min="2835" max="2835" width="3.28515625" style="1" customWidth="1"/>
    <col min="2836" max="2838" width="2.85546875" style="1" customWidth="1"/>
    <col min="2839" max="2841" width="3.28515625" style="1" customWidth="1"/>
    <col min="2842" max="3053" width="9.140625" style="1"/>
    <col min="3054" max="3054" width="6" style="1" customWidth="1"/>
    <col min="3055" max="3055" width="1.28515625" style="1" customWidth="1"/>
    <col min="3056" max="3056" width="5.5703125" style="1" customWidth="1"/>
    <col min="3057" max="3057" width="3.28515625" style="1" customWidth="1"/>
    <col min="3058" max="3058" width="8.28515625" style="1" customWidth="1"/>
    <col min="3059" max="3059" width="5.42578125" style="1" customWidth="1"/>
    <col min="3060" max="3060" width="1.5703125" style="1" customWidth="1"/>
    <col min="3061" max="3061" width="6.28515625" style="1" customWidth="1"/>
    <col min="3062" max="3062" width="10.140625" style="1" customWidth="1"/>
    <col min="3063" max="3063" width="6.140625" style="1" customWidth="1"/>
    <col min="3064" max="3064" width="1.5703125" style="1" customWidth="1"/>
    <col min="3065" max="3065" width="6.140625" style="1" customWidth="1"/>
    <col min="3066" max="3066" width="17.85546875" style="1" customWidth="1"/>
    <col min="3067" max="3067" width="24.85546875" style="1" customWidth="1"/>
    <col min="3068" max="3068" width="8.5703125" style="1" customWidth="1"/>
    <col min="3069" max="3069" width="2.85546875" style="1" customWidth="1"/>
    <col min="3070" max="3070" width="8" style="1" customWidth="1"/>
    <col min="3071" max="3071" width="23.42578125" style="1" customWidth="1"/>
    <col min="3072" max="3072" width="6.28515625" style="1" customWidth="1"/>
    <col min="3073" max="3073" width="13.7109375" style="1" customWidth="1"/>
    <col min="3074" max="3074" width="20.7109375" style="1" customWidth="1"/>
    <col min="3075" max="3089" width="2.85546875" style="1" customWidth="1"/>
    <col min="3090" max="3090" width="2.42578125" style="1" customWidth="1"/>
    <col min="3091" max="3091" width="3.28515625" style="1" customWidth="1"/>
    <col min="3092" max="3094" width="2.85546875" style="1" customWidth="1"/>
    <col min="3095" max="3097" width="3.28515625" style="1" customWidth="1"/>
    <col min="3098" max="3309" width="9.140625" style="1"/>
    <col min="3310" max="3310" width="6" style="1" customWidth="1"/>
    <col min="3311" max="3311" width="1.28515625" style="1" customWidth="1"/>
    <col min="3312" max="3312" width="5.5703125" style="1" customWidth="1"/>
    <col min="3313" max="3313" width="3.28515625" style="1" customWidth="1"/>
    <col min="3314" max="3314" width="8.28515625" style="1" customWidth="1"/>
    <col min="3315" max="3315" width="5.42578125" style="1" customWidth="1"/>
    <col min="3316" max="3316" width="1.5703125" style="1" customWidth="1"/>
    <col min="3317" max="3317" width="6.28515625" style="1" customWidth="1"/>
    <col min="3318" max="3318" width="10.140625" style="1" customWidth="1"/>
    <col min="3319" max="3319" width="6.140625" style="1" customWidth="1"/>
    <col min="3320" max="3320" width="1.5703125" style="1" customWidth="1"/>
    <col min="3321" max="3321" width="6.140625" style="1" customWidth="1"/>
    <col min="3322" max="3322" width="17.85546875" style="1" customWidth="1"/>
    <col min="3323" max="3323" width="24.85546875" style="1" customWidth="1"/>
    <col min="3324" max="3324" width="8.5703125" style="1" customWidth="1"/>
    <col min="3325" max="3325" width="2.85546875" style="1" customWidth="1"/>
    <col min="3326" max="3326" width="8" style="1" customWidth="1"/>
    <col min="3327" max="3327" width="23.42578125" style="1" customWidth="1"/>
    <col min="3328" max="3328" width="6.28515625" style="1" customWidth="1"/>
    <col min="3329" max="3329" width="13.7109375" style="1" customWidth="1"/>
    <col min="3330" max="3330" width="20.7109375" style="1" customWidth="1"/>
    <col min="3331" max="3345" width="2.85546875" style="1" customWidth="1"/>
    <col min="3346" max="3346" width="2.42578125" style="1" customWidth="1"/>
    <col min="3347" max="3347" width="3.28515625" style="1" customWidth="1"/>
    <col min="3348" max="3350" width="2.85546875" style="1" customWidth="1"/>
    <col min="3351" max="3353" width="3.28515625" style="1" customWidth="1"/>
    <col min="3354" max="3565" width="9.140625" style="1"/>
    <col min="3566" max="3566" width="6" style="1" customWidth="1"/>
    <col min="3567" max="3567" width="1.28515625" style="1" customWidth="1"/>
    <col min="3568" max="3568" width="5.5703125" style="1" customWidth="1"/>
    <col min="3569" max="3569" width="3.28515625" style="1" customWidth="1"/>
    <col min="3570" max="3570" width="8.28515625" style="1" customWidth="1"/>
    <col min="3571" max="3571" width="5.42578125" style="1" customWidth="1"/>
    <col min="3572" max="3572" width="1.5703125" style="1" customWidth="1"/>
    <col min="3573" max="3573" width="6.28515625" style="1" customWidth="1"/>
    <col min="3574" max="3574" width="10.140625" style="1" customWidth="1"/>
    <col min="3575" max="3575" width="6.140625" style="1" customWidth="1"/>
    <col min="3576" max="3576" width="1.5703125" style="1" customWidth="1"/>
    <col min="3577" max="3577" width="6.140625" style="1" customWidth="1"/>
    <col min="3578" max="3578" width="17.85546875" style="1" customWidth="1"/>
    <col min="3579" max="3579" width="24.85546875" style="1" customWidth="1"/>
    <col min="3580" max="3580" width="8.5703125" style="1" customWidth="1"/>
    <col min="3581" max="3581" width="2.85546875" style="1" customWidth="1"/>
    <col min="3582" max="3582" width="8" style="1" customWidth="1"/>
    <col min="3583" max="3583" width="23.42578125" style="1" customWidth="1"/>
    <col min="3584" max="3584" width="6.28515625" style="1" customWidth="1"/>
    <col min="3585" max="3585" width="13.7109375" style="1" customWidth="1"/>
    <col min="3586" max="3586" width="20.7109375" style="1" customWidth="1"/>
    <col min="3587" max="3601" width="2.85546875" style="1" customWidth="1"/>
    <col min="3602" max="3602" width="2.42578125" style="1" customWidth="1"/>
    <col min="3603" max="3603" width="3.28515625" style="1" customWidth="1"/>
    <col min="3604" max="3606" width="2.85546875" style="1" customWidth="1"/>
    <col min="3607" max="3609" width="3.28515625" style="1" customWidth="1"/>
    <col min="3610" max="3821" width="9.140625" style="1"/>
    <col min="3822" max="3822" width="6" style="1" customWidth="1"/>
    <col min="3823" max="3823" width="1.28515625" style="1" customWidth="1"/>
    <col min="3824" max="3824" width="5.5703125" style="1" customWidth="1"/>
    <col min="3825" max="3825" width="3.28515625" style="1" customWidth="1"/>
    <col min="3826" max="3826" width="8.28515625" style="1" customWidth="1"/>
    <col min="3827" max="3827" width="5.42578125" style="1" customWidth="1"/>
    <col min="3828" max="3828" width="1.5703125" style="1" customWidth="1"/>
    <col min="3829" max="3829" width="6.28515625" style="1" customWidth="1"/>
    <col min="3830" max="3830" width="10.140625" style="1" customWidth="1"/>
    <col min="3831" max="3831" width="6.140625" style="1" customWidth="1"/>
    <col min="3832" max="3832" width="1.5703125" style="1" customWidth="1"/>
    <col min="3833" max="3833" width="6.140625" style="1" customWidth="1"/>
    <col min="3834" max="3834" width="17.85546875" style="1" customWidth="1"/>
    <col min="3835" max="3835" width="24.85546875" style="1" customWidth="1"/>
    <col min="3836" max="3836" width="8.5703125" style="1" customWidth="1"/>
    <col min="3837" max="3837" width="2.85546875" style="1" customWidth="1"/>
    <col min="3838" max="3838" width="8" style="1" customWidth="1"/>
    <col min="3839" max="3839" width="23.42578125" style="1" customWidth="1"/>
    <col min="3840" max="3840" width="6.28515625" style="1" customWidth="1"/>
    <col min="3841" max="3841" width="13.7109375" style="1" customWidth="1"/>
    <col min="3842" max="3842" width="20.7109375" style="1" customWidth="1"/>
    <col min="3843" max="3857" width="2.85546875" style="1" customWidth="1"/>
    <col min="3858" max="3858" width="2.42578125" style="1" customWidth="1"/>
    <col min="3859" max="3859" width="3.28515625" style="1" customWidth="1"/>
    <col min="3860" max="3862" width="2.85546875" style="1" customWidth="1"/>
    <col min="3863" max="3865" width="3.28515625" style="1" customWidth="1"/>
    <col min="3866" max="4077" width="9.140625" style="1"/>
    <col min="4078" max="4078" width="6" style="1" customWidth="1"/>
    <col min="4079" max="4079" width="1.28515625" style="1" customWidth="1"/>
    <col min="4080" max="4080" width="5.5703125" style="1" customWidth="1"/>
    <col min="4081" max="4081" width="3.28515625" style="1" customWidth="1"/>
    <col min="4082" max="4082" width="8.28515625" style="1" customWidth="1"/>
    <col min="4083" max="4083" width="5.42578125" style="1" customWidth="1"/>
    <col min="4084" max="4084" width="1.5703125" style="1" customWidth="1"/>
    <col min="4085" max="4085" width="6.28515625" style="1" customWidth="1"/>
    <col min="4086" max="4086" width="10.140625" style="1" customWidth="1"/>
    <col min="4087" max="4087" width="6.140625" style="1" customWidth="1"/>
    <col min="4088" max="4088" width="1.5703125" style="1" customWidth="1"/>
    <col min="4089" max="4089" width="6.140625" style="1" customWidth="1"/>
    <col min="4090" max="4090" width="17.85546875" style="1" customWidth="1"/>
    <col min="4091" max="4091" width="24.85546875" style="1" customWidth="1"/>
    <col min="4092" max="4092" width="8.5703125" style="1" customWidth="1"/>
    <col min="4093" max="4093" width="2.85546875" style="1" customWidth="1"/>
    <col min="4094" max="4094" width="8" style="1" customWidth="1"/>
    <col min="4095" max="4095" width="23.42578125" style="1" customWidth="1"/>
    <col min="4096" max="4096" width="6.28515625" style="1" customWidth="1"/>
    <col min="4097" max="4097" width="13.7109375" style="1" customWidth="1"/>
    <col min="4098" max="4098" width="20.7109375" style="1" customWidth="1"/>
    <col min="4099" max="4113" width="2.85546875" style="1" customWidth="1"/>
    <col min="4114" max="4114" width="2.42578125" style="1" customWidth="1"/>
    <col min="4115" max="4115" width="3.28515625" style="1" customWidth="1"/>
    <col min="4116" max="4118" width="2.85546875" style="1" customWidth="1"/>
    <col min="4119" max="4121" width="3.28515625" style="1" customWidth="1"/>
    <col min="4122" max="4333" width="9.140625" style="1"/>
    <col min="4334" max="4334" width="6" style="1" customWidth="1"/>
    <col min="4335" max="4335" width="1.28515625" style="1" customWidth="1"/>
    <col min="4336" max="4336" width="5.5703125" style="1" customWidth="1"/>
    <col min="4337" max="4337" width="3.28515625" style="1" customWidth="1"/>
    <col min="4338" max="4338" width="8.28515625" style="1" customWidth="1"/>
    <col min="4339" max="4339" width="5.42578125" style="1" customWidth="1"/>
    <col min="4340" max="4340" width="1.5703125" style="1" customWidth="1"/>
    <col min="4341" max="4341" width="6.28515625" style="1" customWidth="1"/>
    <col min="4342" max="4342" width="10.140625" style="1" customWidth="1"/>
    <col min="4343" max="4343" width="6.140625" style="1" customWidth="1"/>
    <col min="4344" max="4344" width="1.5703125" style="1" customWidth="1"/>
    <col min="4345" max="4345" width="6.140625" style="1" customWidth="1"/>
    <col min="4346" max="4346" width="17.85546875" style="1" customWidth="1"/>
    <col min="4347" max="4347" width="24.85546875" style="1" customWidth="1"/>
    <col min="4348" max="4348" width="8.5703125" style="1" customWidth="1"/>
    <col min="4349" max="4349" width="2.85546875" style="1" customWidth="1"/>
    <col min="4350" max="4350" width="8" style="1" customWidth="1"/>
    <col min="4351" max="4351" width="23.42578125" style="1" customWidth="1"/>
    <col min="4352" max="4352" width="6.28515625" style="1" customWidth="1"/>
    <col min="4353" max="4353" width="13.7109375" style="1" customWidth="1"/>
    <col min="4354" max="4354" width="20.7109375" style="1" customWidth="1"/>
    <col min="4355" max="4369" width="2.85546875" style="1" customWidth="1"/>
    <col min="4370" max="4370" width="2.42578125" style="1" customWidth="1"/>
    <col min="4371" max="4371" width="3.28515625" style="1" customWidth="1"/>
    <col min="4372" max="4374" width="2.85546875" style="1" customWidth="1"/>
    <col min="4375" max="4377" width="3.28515625" style="1" customWidth="1"/>
    <col min="4378" max="4589" width="9.140625" style="1"/>
    <col min="4590" max="4590" width="6" style="1" customWidth="1"/>
    <col min="4591" max="4591" width="1.28515625" style="1" customWidth="1"/>
    <col min="4592" max="4592" width="5.5703125" style="1" customWidth="1"/>
    <col min="4593" max="4593" width="3.28515625" style="1" customWidth="1"/>
    <col min="4594" max="4594" width="8.28515625" style="1" customWidth="1"/>
    <col min="4595" max="4595" width="5.42578125" style="1" customWidth="1"/>
    <col min="4596" max="4596" width="1.5703125" style="1" customWidth="1"/>
    <col min="4597" max="4597" width="6.28515625" style="1" customWidth="1"/>
    <col min="4598" max="4598" width="10.140625" style="1" customWidth="1"/>
    <col min="4599" max="4599" width="6.140625" style="1" customWidth="1"/>
    <col min="4600" max="4600" width="1.5703125" style="1" customWidth="1"/>
    <col min="4601" max="4601" width="6.140625" style="1" customWidth="1"/>
    <col min="4602" max="4602" width="17.85546875" style="1" customWidth="1"/>
    <col min="4603" max="4603" width="24.85546875" style="1" customWidth="1"/>
    <col min="4604" max="4604" width="8.5703125" style="1" customWidth="1"/>
    <col min="4605" max="4605" width="2.85546875" style="1" customWidth="1"/>
    <col min="4606" max="4606" width="8" style="1" customWidth="1"/>
    <col min="4607" max="4607" width="23.42578125" style="1" customWidth="1"/>
    <col min="4608" max="4608" width="6.28515625" style="1" customWidth="1"/>
    <col min="4609" max="4609" width="13.7109375" style="1" customWidth="1"/>
    <col min="4610" max="4610" width="20.7109375" style="1" customWidth="1"/>
    <col min="4611" max="4625" width="2.85546875" style="1" customWidth="1"/>
    <col min="4626" max="4626" width="2.42578125" style="1" customWidth="1"/>
    <col min="4627" max="4627" width="3.28515625" style="1" customWidth="1"/>
    <col min="4628" max="4630" width="2.85546875" style="1" customWidth="1"/>
    <col min="4631" max="4633" width="3.28515625" style="1" customWidth="1"/>
    <col min="4634" max="4845" width="9.140625" style="1"/>
    <col min="4846" max="4846" width="6" style="1" customWidth="1"/>
    <col min="4847" max="4847" width="1.28515625" style="1" customWidth="1"/>
    <col min="4848" max="4848" width="5.5703125" style="1" customWidth="1"/>
    <col min="4849" max="4849" width="3.28515625" style="1" customWidth="1"/>
    <col min="4850" max="4850" width="8.28515625" style="1" customWidth="1"/>
    <col min="4851" max="4851" width="5.42578125" style="1" customWidth="1"/>
    <col min="4852" max="4852" width="1.5703125" style="1" customWidth="1"/>
    <col min="4853" max="4853" width="6.28515625" style="1" customWidth="1"/>
    <col min="4854" max="4854" width="10.140625" style="1" customWidth="1"/>
    <col min="4855" max="4855" width="6.140625" style="1" customWidth="1"/>
    <col min="4856" max="4856" width="1.5703125" style="1" customWidth="1"/>
    <col min="4857" max="4857" width="6.140625" style="1" customWidth="1"/>
    <col min="4858" max="4858" width="17.85546875" style="1" customWidth="1"/>
    <col min="4859" max="4859" width="24.85546875" style="1" customWidth="1"/>
    <col min="4860" max="4860" width="8.5703125" style="1" customWidth="1"/>
    <col min="4861" max="4861" width="2.85546875" style="1" customWidth="1"/>
    <col min="4862" max="4862" width="8" style="1" customWidth="1"/>
    <col min="4863" max="4863" width="23.42578125" style="1" customWidth="1"/>
    <col min="4864" max="4864" width="6.28515625" style="1" customWidth="1"/>
    <col min="4865" max="4865" width="13.7109375" style="1" customWidth="1"/>
    <col min="4866" max="4866" width="20.7109375" style="1" customWidth="1"/>
    <col min="4867" max="4881" width="2.85546875" style="1" customWidth="1"/>
    <col min="4882" max="4882" width="2.42578125" style="1" customWidth="1"/>
    <col min="4883" max="4883" width="3.28515625" style="1" customWidth="1"/>
    <col min="4884" max="4886" width="2.85546875" style="1" customWidth="1"/>
    <col min="4887" max="4889" width="3.28515625" style="1" customWidth="1"/>
    <col min="4890" max="5101" width="9.140625" style="1"/>
    <col min="5102" max="5102" width="6" style="1" customWidth="1"/>
    <col min="5103" max="5103" width="1.28515625" style="1" customWidth="1"/>
    <col min="5104" max="5104" width="5.5703125" style="1" customWidth="1"/>
    <col min="5105" max="5105" width="3.28515625" style="1" customWidth="1"/>
    <col min="5106" max="5106" width="8.28515625" style="1" customWidth="1"/>
    <col min="5107" max="5107" width="5.42578125" style="1" customWidth="1"/>
    <col min="5108" max="5108" width="1.5703125" style="1" customWidth="1"/>
    <col min="5109" max="5109" width="6.28515625" style="1" customWidth="1"/>
    <col min="5110" max="5110" width="10.140625" style="1" customWidth="1"/>
    <col min="5111" max="5111" width="6.140625" style="1" customWidth="1"/>
    <col min="5112" max="5112" width="1.5703125" style="1" customWidth="1"/>
    <col min="5113" max="5113" width="6.140625" style="1" customWidth="1"/>
    <col min="5114" max="5114" width="17.85546875" style="1" customWidth="1"/>
    <col min="5115" max="5115" width="24.85546875" style="1" customWidth="1"/>
    <col min="5116" max="5116" width="8.5703125" style="1" customWidth="1"/>
    <col min="5117" max="5117" width="2.85546875" style="1" customWidth="1"/>
    <col min="5118" max="5118" width="8" style="1" customWidth="1"/>
    <col min="5119" max="5119" width="23.42578125" style="1" customWidth="1"/>
    <col min="5120" max="5120" width="6.28515625" style="1" customWidth="1"/>
    <col min="5121" max="5121" width="13.7109375" style="1" customWidth="1"/>
    <col min="5122" max="5122" width="20.7109375" style="1" customWidth="1"/>
    <col min="5123" max="5137" width="2.85546875" style="1" customWidth="1"/>
    <col min="5138" max="5138" width="2.42578125" style="1" customWidth="1"/>
    <col min="5139" max="5139" width="3.28515625" style="1" customWidth="1"/>
    <col min="5140" max="5142" width="2.85546875" style="1" customWidth="1"/>
    <col min="5143" max="5145" width="3.28515625" style="1" customWidth="1"/>
    <col min="5146" max="5357" width="9.140625" style="1"/>
    <col min="5358" max="5358" width="6" style="1" customWidth="1"/>
    <col min="5359" max="5359" width="1.28515625" style="1" customWidth="1"/>
    <col min="5360" max="5360" width="5.5703125" style="1" customWidth="1"/>
    <col min="5361" max="5361" width="3.28515625" style="1" customWidth="1"/>
    <col min="5362" max="5362" width="8.28515625" style="1" customWidth="1"/>
    <col min="5363" max="5363" width="5.42578125" style="1" customWidth="1"/>
    <col min="5364" max="5364" width="1.5703125" style="1" customWidth="1"/>
    <col min="5365" max="5365" width="6.28515625" style="1" customWidth="1"/>
    <col min="5366" max="5366" width="10.140625" style="1" customWidth="1"/>
    <col min="5367" max="5367" width="6.140625" style="1" customWidth="1"/>
    <col min="5368" max="5368" width="1.5703125" style="1" customWidth="1"/>
    <col min="5369" max="5369" width="6.140625" style="1" customWidth="1"/>
    <col min="5370" max="5370" width="17.85546875" style="1" customWidth="1"/>
    <col min="5371" max="5371" width="24.85546875" style="1" customWidth="1"/>
    <col min="5372" max="5372" width="8.5703125" style="1" customWidth="1"/>
    <col min="5373" max="5373" width="2.85546875" style="1" customWidth="1"/>
    <col min="5374" max="5374" width="8" style="1" customWidth="1"/>
    <col min="5375" max="5375" width="23.42578125" style="1" customWidth="1"/>
    <col min="5376" max="5376" width="6.28515625" style="1" customWidth="1"/>
    <col min="5377" max="5377" width="13.7109375" style="1" customWidth="1"/>
    <col min="5378" max="5378" width="20.7109375" style="1" customWidth="1"/>
    <col min="5379" max="5393" width="2.85546875" style="1" customWidth="1"/>
    <col min="5394" max="5394" width="2.42578125" style="1" customWidth="1"/>
    <col min="5395" max="5395" width="3.28515625" style="1" customWidth="1"/>
    <col min="5396" max="5398" width="2.85546875" style="1" customWidth="1"/>
    <col min="5399" max="5401" width="3.28515625" style="1" customWidth="1"/>
    <col min="5402" max="5613" width="9.140625" style="1"/>
    <col min="5614" max="5614" width="6" style="1" customWidth="1"/>
    <col min="5615" max="5615" width="1.28515625" style="1" customWidth="1"/>
    <col min="5616" max="5616" width="5.5703125" style="1" customWidth="1"/>
    <col min="5617" max="5617" width="3.28515625" style="1" customWidth="1"/>
    <col min="5618" max="5618" width="8.28515625" style="1" customWidth="1"/>
    <col min="5619" max="5619" width="5.42578125" style="1" customWidth="1"/>
    <col min="5620" max="5620" width="1.5703125" style="1" customWidth="1"/>
    <col min="5621" max="5621" width="6.28515625" style="1" customWidth="1"/>
    <col min="5622" max="5622" width="10.140625" style="1" customWidth="1"/>
    <col min="5623" max="5623" width="6.140625" style="1" customWidth="1"/>
    <col min="5624" max="5624" width="1.5703125" style="1" customWidth="1"/>
    <col min="5625" max="5625" width="6.140625" style="1" customWidth="1"/>
    <col min="5626" max="5626" width="17.85546875" style="1" customWidth="1"/>
    <col min="5627" max="5627" width="24.85546875" style="1" customWidth="1"/>
    <col min="5628" max="5628" width="8.5703125" style="1" customWidth="1"/>
    <col min="5629" max="5629" width="2.85546875" style="1" customWidth="1"/>
    <col min="5630" max="5630" width="8" style="1" customWidth="1"/>
    <col min="5631" max="5631" width="23.42578125" style="1" customWidth="1"/>
    <col min="5632" max="5632" width="6.28515625" style="1" customWidth="1"/>
    <col min="5633" max="5633" width="13.7109375" style="1" customWidth="1"/>
    <col min="5634" max="5634" width="20.7109375" style="1" customWidth="1"/>
    <col min="5635" max="5649" width="2.85546875" style="1" customWidth="1"/>
    <col min="5650" max="5650" width="2.42578125" style="1" customWidth="1"/>
    <col min="5651" max="5651" width="3.28515625" style="1" customWidth="1"/>
    <col min="5652" max="5654" width="2.85546875" style="1" customWidth="1"/>
    <col min="5655" max="5657" width="3.28515625" style="1" customWidth="1"/>
    <col min="5658" max="5869" width="9.140625" style="1"/>
    <col min="5870" max="5870" width="6" style="1" customWidth="1"/>
    <col min="5871" max="5871" width="1.28515625" style="1" customWidth="1"/>
    <col min="5872" max="5872" width="5.5703125" style="1" customWidth="1"/>
    <col min="5873" max="5873" width="3.28515625" style="1" customWidth="1"/>
    <col min="5874" max="5874" width="8.28515625" style="1" customWidth="1"/>
    <col min="5875" max="5875" width="5.42578125" style="1" customWidth="1"/>
    <col min="5876" max="5876" width="1.5703125" style="1" customWidth="1"/>
    <col min="5877" max="5877" width="6.28515625" style="1" customWidth="1"/>
    <col min="5878" max="5878" width="10.140625" style="1" customWidth="1"/>
    <col min="5879" max="5879" width="6.140625" style="1" customWidth="1"/>
    <col min="5880" max="5880" width="1.5703125" style="1" customWidth="1"/>
    <col min="5881" max="5881" width="6.140625" style="1" customWidth="1"/>
    <col min="5882" max="5882" width="17.85546875" style="1" customWidth="1"/>
    <col min="5883" max="5883" width="24.85546875" style="1" customWidth="1"/>
    <col min="5884" max="5884" width="8.5703125" style="1" customWidth="1"/>
    <col min="5885" max="5885" width="2.85546875" style="1" customWidth="1"/>
    <col min="5886" max="5886" width="8" style="1" customWidth="1"/>
    <col min="5887" max="5887" width="23.42578125" style="1" customWidth="1"/>
    <col min="5888" max="5888" width="6.28515625" style="1" customWidth="1"/>
    <col min="5889" max="5889" width="13.7109375" style="1" customWidth="1"/>
    <col min="5890" max="5890" width="20.7109375" style="1" customWidth="1"/>
    <col min="5891" max="5905" width="2.85546875" style="1" customWidth="1"/>
    <col min="5906" max="5906" width="2.42578125" style="1" customWidth="1"/>
    <col min="5907" max="5907" width="3.28515625" style="1" customWidth="1"/>
    <col min="5908" max="5910" width="2.85546875" style="1" customWidth="1"/>
    <col min="5911" max="5913" width="3.28515625" style="1" customWidth="1"/>
    <col min="5914" max="6125" width="9.140625" style="1"/>
    <col min="6126" max="6126" width="6" style="1" customWidth="1"/>
    <col min="6127" max="6127" width="1.28515625" style="1" customWidth="1"/>
    <col min="6128" max="6128" width="5.5703125" style="1" customWidth="1"/>
    <col min="6129" max="6129" width="3.28515625" style="1" customWidth="1"/>
    <col min="6130" max="6130" width="8.28515625" style="1" customWidth="1"/>
    <col min="6131" max="6131" width="5.42578125" style="1" customWidth="1"/>
    <col min="6132" max="6132" width="1.5703125" style="1" customWidth="1"/>
    <col min="6133" max="6133" width="6.28515625" style="1" customWidth="1"/>
    <col min="6134" max="6134" width="10.140625" style="1" customWidth="1"/>
    <col min="6135" max="6135" width="6.140625" style="1" customWidth="1"/>
    <col min="6136" max="6136" width="1.5703125" style="1" customWidth="1"/>
    <col min="6137" max="6137" width="6.140625" style="1" customWidth="1"/>
    <col min="6138" max="6138" width="17.85546875" style="1" customWidth="1"/>
    <col min="6139" max="6139" width="24.85546875" style="1" customWidth="1"/>
    <col min="6140" max="6140" width="8.5703125" style="1" customWidth="1"/>
    <col min="6141" max="6141" width="2.85546875" style="1" customWidth="1"/>
    <col min="6142" max="6142" width="8" style="1" customWidth="1"/>
    <col min="6143" max="6143" width="23.42578125" style="1" customWidth="1"/>
    <col min="6144" max="6144" width="6.28515625" style="1" customWidth="1"/>
    <col min="6145" max="6145" width="13.7109375" style="1" customWidth="1"/>
    <col min="6146" max="6146" width="20.7109375" style="1" customWidth="1"/>
    <col min="6147" max="6161" width="2.85546875" style="1" customWidth="1"/>
    <col min="6162" max="6162" width="2.42578125" style="1" customWidth="1"/>
    <col min="6163" max="6163" width="3.28515625" style="1" customWidth="1"/>
    <col min="6164" max="6166" width="2.85546875" style="1" customWidth="1"/>
    <col min="6167" max="6169" width="3.28515625" style="1" customWidth="1"/>
    <col min="6170" max="6381" width="9.140625" style="1"/>
    <col min="6382" max="6382" width="6" style="1" customWidth="1"/>
    <col min="6383" max="6383" width="1.28515625" style="1" customWidth="1"/>
    <col min="6384" max="6384" width="5.5703125" style="1" customWidth="1"/>
    <col min="6385" max="6385" width="3.28515625" style="1" customWidth="1"/>
    <col min="6386" max="6386" width="8.28515625" style="1" customWidth="1"/>
    <col min="6387" max="6387" width="5.42578125" style="1" customWidth="1"/>
    <col min="6388" max="6388" width="1.5703125" style="1" customWidth="1"/>
    <col min="6389" max="6389" width="6.28515625" style="1" customWidth="1"/>
    <col min="6390" max="6390" width="10.140625" style="1" customWidth="1"/>
    <col min="6391" max="6391" width="6.140625" style="1" customWidth="1"/>
    <col min="6392" max="6392" width="1.5703125" style="1" customWidth="1"/>
    <col min="6393" max="6393" width="6.140625" style="1" customWidth="1"/>
    <col min="6394" max="6394" width="17.85546875" style="1" customWidth="1"/>
    <col min="6395" max="6395" width="24.85546875" style="1" customWidth="1"/>
    <col min="6396" max="6396" width="8.5703125" style="1" customWidth="1"/>
    <col min="6397" max="6397" width="2.85546875" style="1" customWidth="1"/>
    <col min="6398" max="6398" width="8" style="1" customWidth="1"/>
    <col min="6399" max="6399" width="23.42578125" style="1" customWidth="1"/>
    <col min="6400" max="6400" width="6.28515625" style="1" customWidth="1"/>
    <col min="6401" max="6401" width="13.7109375" style="1" customWidth="1"/>
    <col min="6402" max="6402" width="20.7109375" style="1" customWidth="1"/>
    <col min="6403" max="6417" width="2.85546875" style="1" customWidth="1"/>
    <col min="6418" max="6418" width="2.42578125" style="1" customWidth="1"/>
    <col min="6419" max="6419" width="3.28515625" style="1" customWidth="1"/>
    <col min="6420" max="6422" width="2.85546875" style="1" customWidth="1"/>
    <col min="6423" max="6425" width="3.28515625" style="1" customWidth="1"/>
    <col min="6426" max="6637" width="9.140625" style="1"/>
    <col min="6638" max="6638" width="6" style="1" customWidth="1"/>
    <col min="6639" max="6639" width="1.28515625" style="1" customWidth="1"/>
    <col min="6640" max="6640" width="5.5703125" style="1" customWidth="1"/>
    <col min="6641" max="6641" width="3.28515625" style="1" customWidth="1"/>
    <col min="6642" max="6642" width="8.28515625" style="1" customWidth="1"/>
    <col min="6643" max="6643" width="5.42578125" style="1" customWidth="1"/>
    <col min="6644" max="6644" width="1.5703125" style="1" customWidth="1"/>
    <col min="6645" max="6645" width="6.28515625" style="1" customWidth="1"/>
    <col min="6646" max="6646" width="10.140625" style="1" customWidth="1"/>
    <col min="6647" max="6647" width="6.140625" style="1" customWidth="1"/>
    <col min="6648" max="6648" width="1.5703125" style="1" customWidth="1"/>
    <col min="6649" max="6649" width="6.140625" style="1" customWidth="1"/>
    <col min="6650" max="6650" width="17.85546875" style="1" customWidth="1"/>
    <col min="6651" max="6651" width="24.85546875" style="1" customWidth="1"/>
    <col min="6652" max="6652" width="8.5703125" style="1" customWidth="1"/>
    <col min="6653" max="6653" width="2.85546875" style="1" customWidth="1"/>
    <col min="6654" max="6654" width="8" style="1" customWidth="1"/>
    <col min="6655" max="6655" width="23.42578125" style="1" customWidth="1"/>
    <col min="6656" max="6656" width="6.28515625" style="1" customWidth="1"/>
    <col min="6657" max="6657" width="13.7109375" style="1" customWidth="1"/>
    <col min="6658" max="6658" width="20.7109375" style="1" customWidth="1"/>
    <col min="6659" max="6673" width="2.85546875" style="1" customWidth="1"/>
    <col min="6674" max="6674" width="2.42578125" style="1" customWidth="1"/>
    <col min="6675" max="6675" width="3.28515625" style="1" customWidth="1"/>
    <col min="6676" max="6678" width="2.85546875" style="1" customWidth="1"/>
    <col min="6679" max="6681" width="3.28515625" style="1" customWidth="1"/>
    <col min="6682" max="6893" width="9.140625" style="1"/>
    <col min="6894" max="6894" width="6" style="1" customWidth="1"/>
    <col min="6895" max="6895" width="1.28515625" style="1" customWidth="1"/>
    <col min="6896" max="6896" width="5.5703125" style="1" customWidth="1"/>
    <col min="6897" max="6897" width="3.28515625" style="1" customWidth="1"/>
    <col min="6898" max="6898" width="8.28515625" style="1" customWidth="1"/>
    <col min="6899" max="6899" width="5.42578125" style="1" customWidth="1"/>
    <col min="6900" max="6900" width="1.5703125" style="1" customWidth="1"/>
    <col min="6901" max="6901" width="6.28515625" style="1" customWidth="1"/>
    <col min="6902" max="6902" width="10.140625" style="1" customWidth="1"/>
    <col min="6903" max="6903" width="6.140625" style="1" customWidth="1"/>
    <col min="6904" max="6904" width="1.5703125" style="1" customWidth="1"/>
    <col min="6905" max="6905" width="6.140625" style="1" customWidth="1"/>
    <col min="6906" max="6906" width="17.85546875" style="1" customWidth="1"/>
    <col min="6907" max="6907" width="24.85546875" style="1" customWidth="1"/>
    <col min="6908" max="6908" width="8.5703125" style="1" customWidth="1"/>
    <col min="6909" max="6909" width="2.85546875" style="1" customWidth="1"/>
    <col min="6910" max="6910" width="8" style="1" customWidth="1"/>
    <col min="6911" max="6911" width="23.42578125" style="1" customWidth="1"/>
    <col min="6912" max="6912" width="6.28515625" style="1" customWidth="1"/>
    <col min="6913" max="6913" width="13.7109375" style="1" customWidth="1"/>
    <col min="6914" max="6914" width="20.7109375" style="1" customWidth="1"/>
    <col min="6915" max="6929" width="2.85546875" style="1" customWidth="1"/>
    <col min="6930" max="6930" width="2.42578125" style="1" customWidth="1"/>
    <col min="6931" max="6931" width="3.28515625" style="1" customWidth="1"/>
    <col min="6932" max="6934" width="2.85546875" style="1" customWidth="1"/>
    <col min="6935" max="6937" width="3.28515625" style="1" customWidth="1"/>
    <col min="6938" max="7149" width="9.140625" style="1"/>
    <col min="7150" max="7150" width="6" style="1" customWidth="1"/>
    <col min="7151" max="7151" width="1.28515625" style="1" customWidth="1"/>
    <col min="7152" max="7152" width="5.5703125" style="1" customWidth="1"/>
    <col min="7153" max="7153" width="3.28515625" style="1" customWidth="1"/>
    <col min="7154" max="7154" width="8.28515625" style="1" customWidth="1"/>
    <col min="7155" max="7155" width="5.42578125" style="1" customWidth="1"/>
    <col min="7156" max="7156" width="1.5703125" style="1" customWidth="1"/>
    <col min="7157" max="7157" width="6.28515625" style="1" customWidth="1"/>
    <col min="7158" max="7158" width="10.140625" style="1" customWidth="1"/>
    <col min="7159" max="7159" width="6.140625" style="1" customWidth="1"/>
    <col min="7160" max="7160" width="1.5703125" style="1" customWidth="1"/>
    <col min="7161" max="7161" width="6.140625" style="1" customWidth="1"/>
    <col min="7162" max="7162" width="17.85546875" style="1" customWidth="1"/>
    <col min="7163" max="7163" width="24.85546875" style="1" customWidth="1"/>
    <col min="7164" max="7164" width="8.5703125" style="1" customWidth="1"/>
    <col min="7165" max="7165" width="2.85546875" style="1" customWidth="1"/>
    <col min="7166" max="7166" width="8" style="1" customWidth="1"/>
    <col min="7167" max="7167" width="23.42578125" style="1" customWidth="1"/>
    <col min="7168" max="7168" width="6.28515625" style="1" customWidth="1"/>
    <col min="7169" max="7169" width="13.7109375" style="1" customWidth="1"/>
    <col min="7170" max="7170" width="20.7109375" style="1" customWidth="1"/>
    <col min="7171" max="7185" width="2.85546875" style="1" customWidth="1"/>
    <col min="7186" max="7186" width="2.42578125" style="1" customWidth="1"/>
    <col min="7187" max="7187" width="3.28515625" style="1" customWidth="1"/>
    <col min="7188" max="7190" width="2.85546875" style="1" customWidth="1"/>
    <col min="7191" max="7193" width="3.28515625" style="1" customWidth="1"/>
    <col min="7194" max="7405" width="9.140625" style="1"/>
    <col min="7406" max="7406" width="6" style="1" customWidth="1"/>
    <col min="7407" max="7407" width="1.28515625" style="1" customWidth="1"/>
    <col min="7408" max="7408" width="5.5703125" style="1" customWidth="1"/>
    <col min="7409" max="7409" width="3.28515625" style="1" customWidth="1"/>
    <col min="7410" max="7410" width="8.28515625" style="1" customWidth="1"/>
    <col min="7411" max="7411" width="5.42578125" style="1" customWidth="1"/>
    <col min="7412" max="7412" width="1.5703125" style="1" customWidth="1"/>
    <col min="7413" max="7413" width="6.28515625" style="1" customWidth="1"/>
    <col min="7414" max="7414" width="10.140625" style="1" customWidth="1"/>
    <col min="7415" max="7415" width="6.140625" style="1" customWidth="1"/>
    <col min="7416" max="7416" width="1.5703125" style="1" customWidth="1"/>
    <col min="7417" max="7417" width="6.140625" style="1" customWidth="1"/>
    <col min="7418" max="7418" width="17.85546875" style="1" customWidth="1"/>
    <col min="7419" max="7419" width="24.85546875" style="1" customWidth="1"/>
    <col min="7420" max="7420" width="8.5703125" style="1" customWidth="1"/>
    <col min="7421" max="7421" width="2.85546875" style="1" customWidth="1"/>
    <col min="7422" max="7422" width="8" style="1" customWidth="1"/>
    <col min="7423" max="7423" width="23.42578125" style="1" customWidth="1"/>
    <col min="7424" max="7424" width="6.28515625" style="1" customWidth="1"/>
    <col min="7425" max="7425" width="13.7109375" style="1" customWidth="1"/>
    <col min="7426" max="7426" width="20.7109375" style="1" customWidth="1"/>
    <col min="7427" max="7441" width="2.85546875" style="1" customWidth="1"/>
    <col min="7442" max="7442" width="2.42578125" style="1" customWidth="1"/>
    <col min="7443" max="7443" width="3.28515625" style="1" customWidth="1"/>
    <col min="7444" max="7446" width="2.85546875" style="1" customWidth="1"/>
    <col min="7447" max="7449" width="3.28515625" style="1" customWidth="1"/>
    <col min="7450" max="7661" width="9.140625" style="1"/>
    <col min="7662" max="7662" width="6" style="1" customWidth="1"/>
    <col min="7663" max="7663" width="1.28515625" style="1" customWidth="1"/>
    <col min="7664" max="7664" width="5.5703125" style="1" customWidth="1"/>
    <col min="7665" max="7665" width="3.28515625" style="1" customWidth="1"/>
    <col min="7666" max="7666" width="8.28515625" style="1" customWidth="1"/>
    <col min="7667" max="7667" width="5.42578125" style="1" customWidth="1"/>
    <col min="7668" max="7668" width="1.5703125" style="1" customWidth="1"/>
    <col min="7669" max="7669" width="6.28515625" style="1" customWidth="1"/>
    <col min="7670" max="7670" width="10.140625" style="1" customWidth="1"/>
    <col min="7671" max="7671" width="6.140625" style="1" customWidth="1"/>
    <col min="7672" max="7672" width="1.5703125" style="1" customWidth="1"/>
    <col min="7673" max="7673" width="6.140625" style="1" customWidth="1"/>
    <col min="7674" max="7674" width="17.85546875" style="1" customWidth="1"/>
    <col min="7675" max="7675" width="24.85546875" style="1" customWidth="1"/>
    <col min="7676" max="7676" width="8.5703125" style="1" customWidth="1"/>
    <col min="7677" max="7677" width="2.85546875" style="1" customWidth="1"/>
    <col min="7678" max="7678" width="8" style="1" customWidth="1"/>
    <col min="7679" max="7679" width="23.42578125" style="1" customWidth="1"/>
    <col min="7680" max="7680" width="6.28515625" style="1" customWidth="1"/>
    <col min="7681" max="7681" width="13.7109375" style="1" customWidth="1"/>
    <col min="7682" max="7682" width="20.7109375" style="1" customWidth="1"/>
    <col min="7683" max="7697" width="2.85546875" style="1" customWidth="1"/>
    <col min="7698" max="7698" width="2.42578125" style="1" customWidth="1"/>
    <col min="7699" max="7699" width="3.28515625" style="1" customWidth="1"/>
    <col min="7700" max="7702" width="2.85546875" style="1" customWidth="1"/>
    <col min="7703" max="7705" width="3.28515625" style="1" customWidth="1"/>
    <col min="7706" max="7917" width="9.140625" style="1"/>
    <col min="7918" max="7918" width="6" style="1" customWidth="1"/>
    <col min="7919" max="7919" width="1.28515625" style="1" customWidth="1"/>
    <col min="7920" max="7920" width="5.5703125" style="1" customWidth="1"/>
    <col min="7921" max="7921" width="3.28515625" style="1" customWidth="1"/>
    <col min="7922" max="7922" width="8.28515625" style="1" customWidth="1"/>
    <col min="7923" max="7923" width="5.42578125" style="1" customWidth="1"/>
    <col min="7924" max="7924" width="1.5703125" style="1" customWidth="1"/>
    <col min="7925" max="7925" width="6.28515625" style="1" customWidth="1"/>
    <col min="7926" max="7926" width="10.140625" style="1" customWidth="1"/>
    <col min="7927" max="7927" width="6.140625" style="1" customWidth="1"/>
    <col min="7928" max="7928" width="1.5703125" style="1" customWidth="1"/>
    <col min="7929" max="7929" width="6.140625" style="1" customWidth="1"/>
    <col min="7930" max="7930" width="17.85546875" style="1" customWidth="1"/>
    <col min="7931" max="7931" width="24.85546875" style="1" customWidth="1"/>
    <col min="7932" max="7932" width="8.5703125" style="1" customWidth="1"/>
    <col min="7933" max="7933" width="2.85546875" style="1" customWidth="1"/>
    <col min="7934" max="7934" width="8" style="1" customWidth="1"/>
    <col min="7935" max="7935" width="23.42578125" style="1" customWidth="1"/>
    <col min="7936" max="7936" width="6.28515625" style="1" customWidth="1"/>
    <col min="7937" max="7937" width="13.7109375" style="1" customWidth="1"/>
    <col min="7938" max="7938" width="20.7109375" style="1" customWidth="1"/>
    <col min="7939" max="7953" width="2.85546875" style="1" customWidth="1"/>
    <col min="7954" max="7954" width="2.42578125" style="1" customWidth="1"/>
    <col min="7955" max="7955" width="3.28515625" style="1" customWidth="1"/>
    <col min="7956" max="7958" width="2.85546875" style="1" customWidth="1"/>
    <col min="7959" max="7961" width="3.28515625" style="1" customWidth="1"/>
    <col min="7962" max="8173" width="9.140625" style="1"/>
    <col min="8174" max="8174" width="6" style="1" customWidth="1"/>
    <col min="8175" max="8175" width="1.28515625" style="1" customWidth="1"/>
    <col min="8176" max="8176" width="5.5703125" style="1" customWidth="1"/>
    <col min="8177" max="8177" width="3.28515625" style="1" customWidth="1"/>
    <col min="8178" max="8178" width="8.28515625" style="1" customWidth="1"/>
    <col min="8179" max="8179" width="5.42578125" style="1" customWidth="1"/>
    <col min="8180" max="8180" width="1.5703125" style="1" customWidth="1"/>
    <col min="8181" max="8181" width="6.28515625" style="1" customWidth="1"/>
    <col min="8182" max="8182" width="10.140625" style="1" customWidth="1"/>
    <col min="8183" max="8183" width="6.140625" style="1" customWidth="1"/>
    <col min="8184" max="8184" width="1.5703125" style="1" customWidth="1"/>
    <col min="8185" max="8185" width="6.140625" style="1" customWidth="1"/>
    <col min="8186" max="8186" width="17.85546875" style="1" customWidth="1"/>
    <col min="8187" max="8187" width="24.85546875" style="1" customWidth="1"/>
    <col min="8188" max="8188" width="8.5703125" style="1" customWidth="1"/>
    <col min="8189" max="8189" width="2.85546875" style="1" customWidth="1"/>
    <col min="8190" max="8190" width="8" style="1" customWidth="1"/>
    <col min="8191" max="8191" width="23.42578125" style="1" customWidth="1"/>
    <col min="8192" max="8192" width="6.28515625" style="1" customWidth="1"/>
    <col min="8193" max="8193" width="13.7109375" style="1" customWidth="1"/>
    <col min="8194" max="8194" width="20.7109375" style="1" customWidth="1"/>
    <col min="8195" max="8209" width="2.85546875" style="1" customWidth="1"/>
    <col min="8210" max="8210" width="2.42578125" style="1" customWidth="1"/>
    <col min="8211" max="8211" width="3.28515625" style="1" customWidth="1"/>
    <col min="8212" max="8214" width="2.85546875" style="1" customWidth="1"/>
    <col min="8215" max="8217" width="3.28515625" style="1" customWidth="1"/>
    <col min="8218" max="8429" width="9.140625" style="1"/>
    <col min="8430" max="8430" width="6" style="1" customWidth="1"/>
    <col min="8431" max="8431" width="1.28515625" style="1" customWidth="1"/>
    <col min="8432" max="8432" width="5.5703125" style="1" customWidth="1"/>
    <col min="8433" max="8433" width="3.28515625" style="1" customWidth="1"/>
    <col min="8434" max="8434" width="8.28515625" style="1" customWidth="1"/>
    <col min="8435" max="8435" width="5.42578125" style="1" customWidth="1"/>
    <col min="8436" max="8436" width="1.5703125" style="1" customWidth="1"/>
    <col min="8437" max="8437" width="6.28515625" style="1" customWidth="1"/>
    <col min="8438" max="8438" width="10.140625" style="1" customWidth="1"/>
    <col min="8439" max="8439" width="6.140625" style="1" customWidth="1"/>
    <col min="8440" max="8440" width="1.5703125" style="1" customWidth="1"/>
    <col min="8441" max="8441" width="6.140625" style="1" customWidth="1"/>
    <col min="8442" max="8442" width="17.85546875" style="1" customWidth="1"/>
    <col min="8443" max="8443" width="24.85546875" style="1" customWidth="1"/>
    <col min="8444" max="8444" width="8.5703125" style="1" customWidth="1"/>
    <col min="8445" max="8445" width="2.85546875" style="1" customWidth="1"/>
    <col min="8446" max="8446" width="8" style="1" customWidth="1"/>
    <col min="8447" max="8447" width="23.42578125" style="1" customWidth="1"/>
    <col min="8448" max="8448" width="6.28515625" style="1" customWidth="1"/>
    <col min="8449" max="8449" width="13.7109375" style="1" customWidth="1"/>
    <col min="8450" max="8450" width="20.7109375" style="1" customWidth="1"/>
    <col min="8451" max="8465" width="2.85546875" style="1" customWidth="1"/>
    <col min="8466" max="8466" width="2.42578125" style="1" customWidth="1"/>
    <col min="8467" max="8467" width="3.28515625" style="1" customWidth="1"/>
    <col min="8468" max="8470" width="2.85546875" style="1" customWidth="1"/>
    <col min="8471" max="8473" width="3.28515625" style="1" customWidth="1"/>
    <col min="8474" max="8685" width="9.140625" style="1"/>
    <col min="8686" max="8686" width="6" style="1" customWidth="1"/>
    <col min="8687" max="8687" width="1.28515625" style="1" customWidth="1"/>
    <col min="8688" max="8688" width="5.5703125" style="1" customWidth="1"/>
    <col min="8689" max="8689" width="3.28515625" style="1" customWidth="1"/>
    <col min="8690" max="8690" width="8.28515625" style="1" customWidth="1"/>
    <col min="8691" max="8691" width="5.42578125" style="1" customWidth="1"/>
    <col min="8692" max="8692" width="1.5703125" style="1" customWidth="1"/>
    <col min="8693" max="8693" width="6.28515625" style="1" customWidth="1"/>
    <col min="8694" max="8694" width="10.140625" style="1" customWidth="1"/>
    <col min="8695" max="8695" width="6.140625" style="1" customWidth="1"/>
    <col min="8696" max="8696" width="1.5703125" style="1" customWidth="1"/>
    <col min="8697" max="8697" width="6.140625" style="1" customWidth="1"/>
    <col min="8698" max="8698" width="17.85546875" style="1" customWidth="1"/>
    <col min="8699" max="8699" width="24.85546875" style="1" customWidth="1"/>
    <col min="8700" max="8700" width="8.5703125" style="1" customWidth="1"/>
    <col min="8701" max="8701" width="2.85546875" style="1" customWidth="1"/>
    <col min="8702" max="8702" width="8" style="1" customWidth="1"/>
    <col min="8703" max="8703" width="23.42578125" style="1" customWidth="1"/>
    <col min="8704" max="8704" width="6.28515625" style="1" customWidth="1"/>
    <col min="8705" max="8705" width="13.7109375" style="1" customWidth="1"/>
    <col min="8706" max="8706" width="20.7109375" style="1" customWidth="1"/>
    <col min="8707" max="8721" width="2.85546875" style="1" customWidth="1"/>
    <col min="8722" max="8722" width="2.42578125" style="1" customWidth="1"/>
    <col min="8723" max="8723" width="3.28515625" style="1" customWidth="1"/>
    <col min="8724" max="8726" width="2.85546875" style="1" customWidth="1"/>
    <col min="8727" max="8729" width="3.28515625" style="1" customWidth="1"/>
    <col min="8730" max="8941" width="9.140625" style="1"/>
    <col min="8942" max="8942" width="6" style="1" customWidth="1"/>
    <col min="8943" max="8943" width="1.28515625" style="1" customWidth="1"/>
    <col min="8944" max="8944" width="5.5703125" style="1" customWidth="1"/>
    <col min="8945" max="8945" width="3.28515625" style="1" customWidth="1"/>
    <col min="8946" max="8946" width="8.28515625" style="1" customWidth="1"/>
    <col min="8947" max="8947" width="5.42578125" style="1" customWidth="1"/>
    <col min="8948" max="8948" width="1.5703125" style="1" customWidth="1"/>
    <col min="8949" max="8949" width="6.28515625" style="1" customWidth="1"/>
    <col min="8950" max="8950" width="10.140625" style="1" customWidth="1"/>
    <col min="8951" max="8951" width="6.140625" style="1" customWidth="1"/>
    <col min="8952" max="8952" width="1.5703125" style="1" customWidth="1"/>
    <col min="8953" max="8953" width="6.140625" style="1" customWidth="1"/>
    <col min="8954" max="8954" width="17.85546875" style="1" customWidth="1"/>
    <col min="8955" max="8955" width="24.85546875" style="1" customWidth="1"/>
    <col min="8956" max="8956" width="8.5703125" style="1" customWidth="1"/>
    <col min="8957" max="8957" width="2.85546875" style="1" customWidth="1"/>
    <col min="8958" max="8958" width="8" style="1" customWidth="1"/>
    <col min="8959" max="8959" width="23.42578125" style="1" customWidth="1"/>
    <col min="8960" max="8960" width="6.28515625" style="1" customWidth="1"/>
    <col min="8961" max="8961" width="13.7109375" style="1" customWidth="1"/>
    <col min="8962" max="8962" width="20.7109375" style="1" customWidth="1"/>
    <col min="8963" max="8977" width="2.85546875" style="1" customWidth="1"/>
    <col min="8978" max="8978" width="2.42578125" style="1" customWidth="1"/>
    <col min="8979" max="8979" width="3.28515625" style="1" customWidth="1"/>
    <col min="8980" max="8982" width="2.85546875" style="1" customWidth="1"/>
    <col min="8983" max="8985" width="3.28515625" style="1" customWidth="1"/>
    <col min="8986" max="9197" width="9.140625" style="1"/>
    <col min="9198" max="9198" width="6" style="1" customWidth="1"/>
    <col min="9199" max="9199" width="1.28515625" style="1" customWidth="1"/>
    <col min="9200" max="9200" width="5.5703125" style="1" customWidth="1"/>
    <col min="9201" max="9201" width="3.28515625" style="1" customWidth="1"/>
    <col min="9202" max="9202" width="8.28515625" style="1" customWidth="1"/>
    <col min="9203" max="9203" width="5.42578125" style="1" customWidth="1"/>
    <col min="9204" max="9204" width="1.5703125" style="1" customWidth="1"/>
    <col min="9205" max="9205" width="6.28515625" style="1" customWidth="1"/>
    <col min="9206" max="9206" width="10.140625" style="1" customWidth="1"/>
    <col min="9207" max="9207" width="6.140625" style="1" customWidth="1"/>
    <col min="9208" max="9208" width="1.5703125" style="1" customWidth="1"/>
    <col min="9209" max="9209" width="6.140625" style="1" customWidth="1"/>
    <col min="9210" max="9210" width="17.85546875" style="1" customWidth="1"/>
    <col min="9211" max="9211" width="24.85546875" style="1" customWidth="1"/>
    <col min="9212" max="9212" width="8.5703125" style="1" customWidth="1"/>
    <col min="9213" max="9213" width="2.85546875" style="1" customWidth="1"/>
    <col min="9214" max="9214" width="8" style="1" customWidth="1"/>
    <col min="9215" max="9215" width="23.42578125" style="1" customWidth="1"/>
    <col min="9216" max="9216" width="6.28515625" style="1" customWidth="1"/>
    <col min="9217" max="9217" width="13.7109375" style="1" customWidth="1"/>
    <col min="9218" max="9218" width="20.7109375" style="1" customWidth="1"/>
    <col min="9219" max="9233" width="2.85546875" style="1" customWidth="1"/>
    <col min="9234" max="9234" width="2.42578125" style="1" customWidth="1"/>
    <col min="9235" max="9235" width="3.28515625" style="1" customWidth="1"/>
    <col min="9236" max="9238" width="2.85546875" style="1" customWidth="1"/>
    <col min="9239" max="9241" width="3.28515625" style="1" customWidth="1"/>
    <col min="9242" max="9453" width="9.140625" style="1"/>
    <col min="9454" max="9454" width="6" style="1" customWidth="1"/>
    <col min="9455" max="9455" width="1.28515625" style="1" customWidth="1"/>
    <col min="9456" max="9456" width="5.5703125" style="1" customWidth="1"/>
    <col min="9457" max="9457" width="3.28515625" style="1" customWidth="1"/>
    <col min="9458" max="9458" width="8.28515625" style="1" customWidth="1"/>
    <col min="9459" max="9459" width="5.42578125" style="1" customWidth="1"/>
    <col min="9460" max="9460" width="1.5703125" style="1" customWidth="1"/>
    <col min="9461" max="9461" width="6.28515625" style="1" customWidth="1"/>
    <col min="9462" max="9462" width="10.140625" style="1" customWidth="1"/>
    <col min="9463" max="9463" width="6.140625" style="1" customWidth="1"/>
    <col min="9464" max="9464" width="1.5703125" style="1" customWidth="1"/>
    <col min="9465" max="9465" width="6.140625" style="1" customWidth="1"/>
    <col min="9466" max="9466" width="17.85546875" style="1" customWidth="1"/>
    <col min="9467" max="9467" width="24.85546875" style="1" customWidth="1"/>
    <col min="9468" max="9468" width="8.5703125" style="1" customWidth="1"/>
    <col min="9469" max="9469" width="2.85546875" style="1" customWidth="1"/>
    <col min="9470" max="9470" width="8" style="1" customWidth="1"/>
    <col min="9471" max="9471" width="23.42578125" style="1" customWidth="1"/>
    <col min="9472" max="9472" width="6.28515625" style="1" customWidth="1"/>
    <col min="9473" max="9473" width="13.7109375" style="1" customWidth="1"/>
    <col min="9474" max="9474" width="20.7109375" style="1" customWidth="1"/>
    <col min="9475" max="9489" width="2.85546875" style="1" customWidth="1"/>
    <col min="9490" max="9490" width="2.42578125" style="1" customWidth="1"/>
    <col min="9491" max="9491" width="3.28515625" style="1" customWidth="1"/>
    <col min="9492" max="9494" width="2.85546875" style="1" customWidth="1"/>
    <col min="9495" max="9497" width="3.28515625" style="1" customWidth="1"/>
    <col min="9498" max="9709" width="9.140625" style="1"/>
    <col min="9710" max="9710" width="6" style="1" customWidth="1"/>
    <col min="9711" max="9711" width="1.28515625" style="1" customWidth="1"/>
    <col min="9712" max="9712" width="5.5703125" style="1" customWidth="1"/>
    <col min="9713" max="9713" width="3.28515625" style="1" customWidth="1"/>
    <col min="9714" max="9714" width="8.28515625" style="1" customWidth="1"/>
    <col min="9715" max="9715" width="5.42578125" style="1" customWidth="1"/>
    <col min="9716" max="9716" width="1.5703125" style="1" customWidth="1"/>
    <col min="9717" max="9717" width="6.28515625" style="1" customWidth="1"/>
    <col min="9718" max="9718" width="10.140625" style="1" customWidth="1"/>
    <col min="9719" max="9719" width="6.140625" style="1" customWidth="1"/>
    <col min="9720" max="9720" width="1.5703125" style="1" customWidth="1"/>
    <col min="9721" max="9721" width="6.140625" style="1" customWidth="1"/>
    <col min="9722" max="9722" width="17.85546875" style="1" customWidth="1"/>
    <col min="9723" max="9723" width="24.85546875" style="1" customWidth="1"/>
    <col min="9724" max="9724" width="8.5703125" style="1" customWidth="1"/>
    <col min="9725" max="9725" width="2.85546875" style="1" customWidth="1"/>
    <col min="9726" max="9726" width="8" style="1" customWidth="1"/>
    <col min="9727" max="9727" width="23.42578125" style="1" customWidth="1"/>
    <col min="9728" max="9728" width="6.28515625" style="1" customWidth="1"/>
    <col min="9729" max="9729" width="13.7109375" style="1" customWidth="1"/>
    <col min="9730" max="9730" width="20.7109375" style="1" customWidth="1"/>
    <col min="9731" max="9745" width="2.85546875" style="1" customWidth="1"/>
    <col min="9746" max="9746" width="2.42578125" style="1" customWidth="1"/>
    <col min="9747" max="9747" width="3.28515625" style="1" customWidth="1"/>
    <col min="9748" max="9750" width="2.85546875" style="1" customWidth="1"/>
    <col min="9751" max="9753" width="3.28515625" style="1" customWidth="1"/>
    <col min="9754" max="9965" width="9.140625" style="1"/>
    <col min="9966" max="9966" width="6" style="1" customWidth="1"/>
    <col min="9967" max="9967" width="1.28515625" style="1" customWidth="1"/>
    <col min="9968" max="9968" width="5.5703125" style="1" customWidth="1"/>
    <col min="9969" max="9969" width="3.28515625" style="1" customWidth="1"/>
    <col min="9970" max="9970" width="8.28515625" style="1" customWidth="1"/>
    <col min="9971" max="9971" width="5.42578125" style="1" customWidth="1"/>
    <col min="9972" max="9972" width="1.5703125" style="1" customWidth="1"/>
    <col min="9973" max="9973" width="6.28515625" style="1" customWidth="1"/>
    <col min="9974" max="9974" width="10.140625" style="1" customWidth="1"/>
    <col min="9975" max="9975" width="6.140625" style="1" customWidth="1"/>
    <col min="9976" max="9976" width="1.5703125" style="1" customWidth="1"/>
    <col min="9977" max="9977" width="6.140625" style="1" customWidth="1"/>
    <col min="9978" max="9978" width="17.85546875" style="1" customWidth="1"/>
    <col min="9979" max="9979" width="24.85546875" style="1" customWidth="1"/>
    <col min="9980" max="9980" width="8.5703125" style="1" customWidth="1"/>
    <col min="9981" max="9981" width="2.85546875" style="1" customWidth="1"/>
    <col min="9982" max="9982" width="8" style="1" customWidth="1"/>
    <col min="9983" max="9983" width="23.42578125" style="1" customWidth="1"/>
    <col min="9984" max="9984" width="6.28515625" style="1" customWidth="1"/>
    <col min="9985" max="9985" width="13.7109375" style="1" customWidth="1"/>
    <col min="9986" max="9986" width="20.7109375" style="1" customWidth="1"/>
    <col min="9987" max="10001" width="2.85546875" style="1" customWidth="1"/>
    <col min="10002" max="10002" width="2.42578125" style="1" customWidth="1"/>
    <col min="10003" max="10003" width="3.28515625" style="1" customWidth="1"/>
    <col min="10004" max="10006" width="2.85546875" style="1" customWidth="1"/>
    <col min="10007" max="10009" width="3.28515625" style="1" customWidth="1"/>
    <col min="10010" max="10221" width="9.140625" style="1"/>
    <col min="10222" max="10222" width="6" style="1" customWidth="1"/>
    <col min="10223" max="10223" width="1.28515625" style="1" customWidth="1"/>
    <col min="10224" max="10224" width="5.5703125" style="1" customWidth="1"/>
    <col min="10225" max="10225" width="3.28515625" style="1" customWidth="1"/>
    <col min="10226" max="10226" width="8.28515625" style="1" customWidth="1"/>
    <col min="10227" max="10227" width="5.42578125" style="1" customWidth="1"/>
    <col min="10228" max="10228" width="1.5703125" style="1" customWidth="1"/>
    <col min="10229" max="10229" width="6.28515625" style="1" customWidth="1"/>
    <col min="10230" max="10230" width="10.140625" style="1" customWidth="1"/>
    <col min="10231" max="10231" width="6.140625" style="1" customWidth="1"/>
    <col min="10232" max="10232" width="1.5703125" style="1" customWidth="1"/>
    <col min="10233" max="10233" width="6.140625" style="1" customWidth="1"/>
    <col min="10234" max="10234" width="17.85546875" style="1" customWidth="1"/>
    <col min="10235" max="10235" width="24.85546875" style="1" customWidth="1"/>
    <col min="10236" max="10236" width="8.5703125" style="1" customWidth="1"/>
    <col min="10237" max="10237" width="2.85546875" style="1" customWidth="1"/>
    <col min="10238" max="10238" width="8" style="1" customWidth="1"/>
    <col min="10239" max="10239" width="23.42578125" style="1" customWidth="1"/>
    <col min="10240" max="10240" width="6.28515625" style="1" customWidth="1"/>
    <col min="10241" max="10241" width="13.7109375" style="1" customWidth="1"/>
    <col min="10242" max="10242" width="20.7109375" style="1" customWidth="1"/>
    <col min="10243" max="10257" width="2.85546875" style="1" customWidth="1"/>
    <col min="10258" max="10258" width="2.42578125" style="1" customWidth="1"/>
    <col min="10259" max="10259" width="3.28515625" style="1" customWidth="1"/>
    <col min="10260" max="10262" width="2.85546875" style="1" customWidth="1"/>
    <col min="10263" max="10265" width="3.28515625" style="1" customWidth="1"/>
    <col min="10266" max="10477" width="9.140625" style="1"/>
    <col min="10478" max="10478" width="6" style="1" customWidth="1"/>
    <col min="10479" max="10479" width="1.28515625" style="1" customWidth="1"/>
    <col min="10480" max="10480" width="5.5703125" style="1" customWidth="1"/>
    <col min="10481" max="10481" width="3.28515625" style="1" customWidth="1"/>
    <col min="10482" max="10482" width="8.28515625" style="1" customWidth="1"/>
    <col min="10483" max="10483" width="5.42578125" style="1" customWidth="1"/>
    <col min="10484" max="10484" width="1.5703125" style="1" customWidth="1"/>
    <col min="10485" max="10485" width="6.28515625" style="1" customWidth="1"/>
    <col min="10486" max="10486" width="10.140625" style="1" customWidth="1"/>
    <col min="10487" max="10487" width="6.140625" style="1" customWidth="1"/>
    <col min="10488" max="10488" width="1.5703125" style="1" customWidth="1"/>
    <col min="10489" max="10489" width="6.140625" style="1" customWidth="1"/>
    <col min="10490" max="10490" width="17.85546875" style="1" customWidth="1"/>
    <col min="10491" max="10491" width="24.85546875" style="1" customWidth="1"/>
    <col min="10492" max="10492" width="8.5703125" style="1" customWidth="1"/>
    <col min="10493" max="10493" width="2.85546875" style="1" customWidth="1"/>
    <col min="10494" max="10494" width="8" style="1" customWidth="1"/>
    <col min="10495" max="10495" width="23.42578125" style="1" customWidth="1"/>
    <col min="10496" max="10496" width="6.28515625" style="1" customWidth="1"/>
    <col min="10497" max="10497" width="13.7109375" style="1" customWidth="1"/>
    <col min="10498" max="10498" width="20.7109375" style="1" customWidth="1"/>
    <col min="10499" max="10513" width="2.85546875" style="1" customWidth="1"/>
    <col min="10514" max="10514" width="2.42578125" style="1" customWidth="1"/>
    <col min="10515" max="10515" width="3.28515625" style="1" customWidth="1"/>
    <col min="10516" max="10518" width="2.85546875" style="1" customWidth="1"/>
    <col min="10519" max="10521" width="3.28515625" style="1" customWidth="1"/>
    <col min="10522" max="10733" width="9.140625" style="1"/>
    <col min="10734" max="10734" width="6" style="1" customWidth="1"/>
    <col min="10735" max="10735" width="1.28515625" style="1" customWidth="1"/>
    <col min="10736" max="10736" width="5.5703125" style="1" customWidth="1"/>
    <col min="10737" max="10737" width="3.28515625" style="1" customWidth="1"/>
    <col min="10738" max="10738" width="8.28515625" style="1" customWidth="1"/>
    <col min="10739" max="10739" width="5.42578125" style="1" customWidth="1"/>
    <col min="10740" max="10740" width="1.5703125" style="1" customWidth="1"/>
    <col min="10741" max="10741" width="6.28515625" style="1" customWidth="1"/>
    <col min="10742" max="10742" width="10.140625" style="1" customWidth="1"/>
    <col min="10743" max="10743" width="6.140625" style="1" customWidth="1"/>
    <col min="10744" max="10744" width="1.5703125" style="1" customWidth="1"/>
    <col min="10745" max="10745" width="6.140625" style="1" customWidth="1"/>
    <col min="10746" max="10746" width="17.85546875" style="1" customWidth="1"/>
    <col min="10747" max="10747" width="24.85546875" style="1" customWidth="1"/>
    <col min="10748" max="10748" width="8.5703125" style="1" customWidth="1"/>
    <col min="10749" max="10749" width="2.85546875" style="1" customWidth="1"/>
    <col min="10750" max="10750" width="8" style="1" customWidth="1"/>
    <col min="10751" max="10751" width="23.42578125" style="1" customWidth="1"/>
    <col min="10752" max="10752" width="6.28515625" style="1" customWidth="1"/>
    <col min="10753" max="10753" width="13.7109375" style="1" customWidth="1"/>
    <col min="10754" max="10754" width="20.7109375" style="1" customWidth="1"/>
    <col min="10755" max="10769" width="2.85546875" style="1" customWidth="1"/>
    <col min="10770" max="10770" width="2.42578125" style="1" customWidth="1"/>
    <col min="10771" max="10771" width="3.28515625" style="1" customWidth="1"/>
    <col min="10772" max="10774" width="2.85546875" style="1" customWidth="1"/>
    <col min="10775" max="10777" width="3.28515625" style="1" customWidth="1"/>
    <col min="10778" max="10989" width="9.140625" style="1"/>
    <col min="10990" max="10990" width="6" style="1" customWidth="1"/>
    <col min="10991" max="10991" width="1.28515625" style="1" customWidth="1"/>
    <col min="10992" max="10992" width="5.5703125" style="1" customWidth="1"/>
    <col min="10993" max="10993" width="3.28515625" style="1" customWidth="1"/>
    <col min="10994" max="10994" width="8.28515625" style="1" customWidth="1"/>
    <col min="10995" max="10995" width="5.42578125" style="1" customWidth="1"/>
    <col min="10996" max="10996" width="1.5703125" style="1" customWidth="1"/>
    <col min="10997" max="10997" width="6.28515625" style="1" customWidth="1"/>
    <col min="10998" max="10998" width="10.140625" style="1" customWidth="1"/>
    <col min="10999" max="10999" width="6.140625" style="1" customWidth="1"/>
    <col min="11000" max="11000" width="1.5703125" style="1" customWidth="1"/>
    <col min="11001" max="11001" width="6.140625" style="1" customWidth="1"/>
    <col min="11002" max="11002" width="17.85546875" style="1" customWidth="1"/>
    <col min="11003" max="11003" width="24.85546875" style="1" customWidth="1"/>
    <col min="11004" max="11004" width="8.5703125" style="1" customWidth="1"/>
    <col min="11005" max="11005" width="2.85546875" style="1" customWidth="1"/>
    <col min="11006" max="11006" width="8" style="1" customWidth="1"/>
    <col min="11007" max="11007" width="23.42578125" style="1" customWidth="1"/>
    <col min="11008" max="11008" width="6.28515625" style="1" customWidth="1"/>
    <col min="11009" max="11009" width="13.7109375" style="1" customWidth="1"/>
    <col min="11010" max="11010" width="20.7109375" style="1" customWidth="1"/>
    <col min="11011" max="11025" width="2.85546875" style="1" customWidth="1"/>
    <col min="11026" max="11026" width="2.42578125" style="1" customWidth="1"/>
    <col min="11027" max="11027" width="3.28515625" style="1" customWidth="1"/>
    <col min="11028" max="11030" width="2.85546875" style="1" customWidth="1"/>
    <col min="11031" max="11033" width="3.28515625" style="1" customWidth="1"/>
    <col min="11034" max="11245" width="9.140625" style="1"/>
    <col min="11246" max="11246" width="6" style="1" customWidth="1"/>
    <col min="11247" max="11247" width="1.28515625" style="1" customWidth="1"/>
    <col min="11248" max="11248" width="5.5703125" style="1" customWidth="1"/>
    <col min="11249" max="11249" width="3.28515625" style="1" customWidth="1"/>
    <col min="11250" max="11250" width="8.28515625" style="1" customWidth="1"/>
    <col min="11251" max="11251" width="5.42578125" style="1" customWidth="1"/>
    <col min="11252" max="11252" width="1.5703125" style="1" customWidth="1"/>
    <col min="11253" max="11253" width="6.28515625" style="1" customWidth="1"/>
    <col min="11254" max="11254" width="10.140625" style="1" customWidth="1"/>
    <col min="11255" max="11255" width="6.140625" style="1" customWidth="1"/>
    <col min="11256" max="11256" width="1.5703125" style="1" customWidth="1"/>
    <col min="11257" max="11257" width="6.140625" style="1" customWidth="1"/>
    <col min="11258" max="11258" width="17.85546875" style="1" customWidth="1"/>
    <col min="11259" max="11259" width="24.85546875" style="1" customWidth="1"/>
    <col min="11260" max="11260" width="8.5703125" style="1" customWidth="1"/>
    <col min="11261" max="11261" width="2.85546875" style="1" customWidth="1"/>
    <col min="11262" max="11262" width="8" style="1" customWidth="1"/>
    <col min="11263" max="11263" width="23.42578125" style="1" customWidth="1"/>
    <col min="11264" max="11264" width="6.28515625" style="1" customWidth="1"/>
    <col min="11265" max="11265" width="13.7109375" style="1" customWidth="1"/>
    <col min="11266" max="11266" width="20.7109375" style="1" customWidth="1"/>
    <col min="11267" max="11281" width="2.85546875" style="1" customWidth="1"/>
    <col min="11282" max="11282" width="2.42578125" style="1" customWidth="1"/>
    <col min="11283" max="11283" width="3.28515625" style="1" customWidth="1"/>
    <col min="11284" max="11286" width="2.85546875" style="1" customWidth="1"/>
    <col min="11287" max="11289" width="3.28515625" style="1" customWidth="1"/>
    <col min="11290" max="11501" width="9.140625" style="1"/>
    <col min="11502" max="11502" width="6" style="1" customWidth="1"/>
    <col min="11503" max="11503" width="1.28515625" style="1" customWidth="1"/>
    <col min="11504" max="11504" width="5.5703125" style="1" customWidth="1"/>
    <col min="11505" max="11505" width="3.28515625" style="1" customWidth="1"/>
    <col min="11506" max="11506" width="8.28515625" style="1" customWidth="1"/>
    <col min="11507" max="11507" width="5.42578125" style="1" customWidth="1"/>
    <col min="11508" max="11508" width="1.5703125" style="1" customWidth="1"/>
    <col min="11509" max="11509" width="6.28515625" style="1" customWidth="1"/>
    <col min="11510" max="11510" width="10.140625" style="1" customWidth="1"/>
    <col min="11511" max="11511" width="6.140625" style="1" customWidth="1"/>
    <col min="11512" max="11512" width="1.5703125" style="1" customWidth="1"/>
    <col min="11513" max="11513" width="6.140625" style="1" customWidth="1"/>
    <col min="11514" max="11514" width="17.85546875" style="1" customWidth="1"/>
    <col min="11515" max="11515" width="24.85546875" style="1" customWidth="1"/>
    <col min="11516" max="11516" width="8.5703125" style="1" customWidth="1"/>
    <col min="11517" max="11517" width="2.85546875" style="1" customWidth="1"/>
    <col min="11518" max="11518" width="8" style="1" customWidth="1"/>
    <col min="11519" max="11519" width="23.42578125" style="1" customWidth="1"/>
    <col min="11520" max="11520" width="6.28515625" style="1" customWidth="1"/>
    <col min="11521" max="11521" width="13.7109375" style="1" customWidth="1"/>
    <col min="11522" max="11522" width="20.7109375" style="1" customWidth="1"/>
    <col min="11523" max="11537" width="2.85546875" style="1" customWidth="1"/>
    <col min="11538" max="11538" width="2.42578125" style="1" customWidth="1"/>
    <col min="11539" max="11539" width="3.28515625" style="1" customWidth="1"/>
    <col min="11540" max="11542" width="2.85546875" style="1" customWidth="1"/>
    <col min="11543" max="11545" width="3.28515625" style="1" customWidth="1"/>
    <col min="11546" max="11757" width="9.140625" style="1"/>
    <col min="11758" max="11758" width="6" style="1" customWidth="1"/>
    <col min="11759" max="11759" width="1.28515625" style="1" customWidth="1"/>
    <col min="11760" max="11760" width="5.5703125" style="1" customWidth="1"/>
    <col min="11761" max="11761" width="3.28515625" style="1" customWidth="1"/>
    <col min="11762" max="11762" width="8.28515625" style="1" customWidth="1"/>
    <col min="11763" max="11763" width="5.42578125" style="1" customWidth="1"/>
    <col min="11764" max="11764" width="1.5703125" style="1" customWidth="1"/>
    <col min="11765" max="11765" width="6.28515625" style="1" customWidth="1"/>
    <col min="11766" max="11766" width="10.140625" style="1" customWidth="1"/>
    <col min="11767" max="11767" width="6.140625" style="1" customWidth="1"/>
    <col min="11768" max="11768" width="1.5703125" style="1" customWidth="1"/>
    <col min="11769" max="11769" width="6.140625" style="1" customWidth="1"/>
    <col min="11770" max="11770" width="17.85546875" style="1" customWidth="1"/>
    <col min="11771" max="11771" width="24.85546875" style="1" customWidth="1"/>
    <col min="11772" max="11772" width="8.5703125" style="1" customWidth="1"/>
    <col min="11773" max="11773" width="2.85546875" style="1" customWidth="1"/>
    <col min="11774" max="11774" width="8" style="1" customWidth="1"/>
    <col min="11775" max="11775" width="23.42578125" style="1" customWidth="1"/>
    <col min="11776" max="11776" width="6.28515625" style="1" customWidth="1"/>
    <col min="11777" max="11777" width="13.7109375" style="1" customWidth="1"/>
    <col min="11778" max="11778" width="20.7109375" style="1" customWidth="1"/>
    <col min="11779" max="11793" width="2.85546875" style="1" customWidth="1"/>
    <col min="11794" max="11794" width="2.42578125" style="1" customWidth="1"/>
    <col min="11795" max="11795" width="3.28515625" style="1" customWidth="1"/>
    <col min="11796" max="11798" width="2.85546875" style="1" customWidth="1"/>
    <col min="11799" max="11801" width="3.28515625" style="1" customWidth="1"/>
    <col min="11802" max="12013" width="9.140625" style="1"/>
    <col min="12014" max="12014" width="6" style="1" customWidth="1"/>
    <col min="12015" max="12015" width="1.28515625" style="1" customWidth="1"/>
    <col min="12016" max="12016" width="5.5703125" style="1" customWidth="1"/>
    <col min="12017" max="12017" width="3.28515625" style="1" customWidth="1"/>
    <col min="12018" max="12018" width="8.28515625" style="1" customWidth="1"/>
    <col min="12019" max="12019" width="5.42578125" style="1" customWidth="1"/>
    <col min="12020" max="12020" width="1.5703125" style="1" customWidth="1"/>
    <col min="12021" max="12021" width="6.28515625" style="1" customWidth="1"/>
    <col min="12022" max="12022" width="10.140625" style="1" customWidth="1"/>
    <col min="12023" max="12023" width="6.140625" style="1" customWidth="1"/>
    <col min="12024" max="12024" width="1.5703125" style="1" customWidth="1"/>
    <col min="12025" max="12025" width="6.140625" style="1" customWidth="1"/>
    <col min="12026" max="12026" width="17.85546875" style="1" customWidth="1"/>
    <col min="12027" max="12027" width="24.85546875" style="1" customWidth="1"/>
    <col min="12028" max="12028" width="8.5703125" style="1" customWidth="1"/>
    <col min="12029" max="12029" width="2.85546875" style="1" customWidth="1"/>
    <col min="12030" max="12030" width="8" style="1" customWidth="1"/>
    <col min="12031" max="12031" width="23.42578125" style="1" customWidth="1"/>
    <col min="12032" max="12032" width="6.28515625" style="1" customWidth="1"/>
    <col min="12033" max="12033" width="13.7109375" style="1" customWidth="1"/>
    <col min="12034" max="12034" width="20.7109375" style="1" customWidth="1"/>
    <col min="12035" max="12049" width="2.85546875" style="1" customWidth="1"/>
    <col min="12050" max="12050" width="2.42578125" style="1" customWidth="1"/>
    <col min="12051" max="12051" width="3.28515625" style="1" customWidth="1"/>
    <col min="12052" max="12054" width="2.85546875" style="1" customWidth="1"/>
    <col min="12055" max="12057" width="3.28515625" style="1" customWidth="1"/>
    <col min="12058" max="12269" width="9.140625" style="1"/>
    <col min="12270" max="12270" width="6" style="1" customWidth="1"/>
    <col min="12271" max="12271" width="1.28515625" style="1" customWidth="1"/>
    <col min="12272" max="12272" width="5.5703125" style="1" customWidth="1"/>
    <col min="12273" max="12273" width="3.28515625" style="1" customWidth="1"/>
    <col min="12274" max="12274" width="8.28515625" style="1" customWidth="1"/>
    <col min="12275" max="12275" width="5.42578125" style="1" customWidth="1"/>
    <col min="12276" max="12276" width="1.5703125" style="1" customWidth="1"/>
    <col min="12277" max="12277" width="6.28515625" style="1" customWidth="1"/>
    <col min="12278" max="12278" width="10.140625" style="1" customWidth="1"/>
    <col min="12279" max="12279" width="6.140625" style="1" customWidth="1"/>
    <col min="12280" max="12280" width="1.5703125" style="1" customWidth="1"/>
    <col min="12281" max="12281" width="6.140625" style="1" customWidth="1"/>
    <col min="12282" max="12282" width="17.85546875" style="1" customWidth="1"/>
    <col min="12283" max="12283" width="24.85546875" style="1" customWidth="1"/>
    <col min="12284" max="12284" width="8.5703125" style="1" customWidth="1"/>
    <col min="12285" max="12285" width="2.85546875" style="1" customWidth="1"/>
    <col min="12286" max="12286" width="8" style="1" customWidth="1"/>
    <col min="12287" max="12287" width="23.42578125" style="1" customWidth="1"/>
    <col min="12288" max="12288" width="6.28515625" style="1" customWidth="1"/>
    <col min="12289" max="12289" width="13.7109375" style="1" customWidth="1"/>
    <col min="12290" max="12290" width="20.7109375" style="1" customWidth="1"/>
    <col min="12291" max="12305" width="2.85546875" style="1" customWidth="1"/>
    <col min="12306" max="12306" width="2.42578125" style="1" customWidth="1"/>
    <col min="12307" max="12307" width="3.28515625" style="1" customWidth="1"/>
    <col min="12308" max="12310" width="2.85546875" style="1" customWidth="1"/>
    <col min="12311" max="12313" width="3.28515625" style="1" customWidth="1"/>
    <col min="12314" max="12525" width="9.140625" style="1"/>
    <col min="12526" max="12526" width="6" style="1" customWidth="1"/>
    <col min="12527" max="12527" width="1.28515625" style="1" customWidth="1"/>
    <col min="12528" max="12528" width="5.5703125" style="1" customWidth="1"/>
    <col min="12529" max="12529" width="3.28515625" style="1" customWidth="1"/>
    <col min="12530" max="12530" width="8.28515625" style="1" customWidth="1"/>
    <col min="12531" max="12531" width="5.42578125" style="1" customWidth="1"/>
    <col min="12532" max="12532" width="1.5703125" style="1" customWidth="1"/>
    <col min="12533" max="12533" width="6.28515625" style="1" customWidth="1"/>
    <col min="12534" max="12534" width="10.140625" style="1" customWidth="1"/>
    <col min="12535" max="12535" width="6.140625" style="1" customWidth="1"/>
    <col min="12536" max="12536" width="1.5703125" style="1" customWidth="1"/>
    <col min="12537" max="12537" width="6.140625" style="1" customWidth="1"/>
    <col min="12538" max="12538" width="17.85546875" style="1" customWidth="1"/>
    <col min="12539" max="12539" width="24.85546875" style="1" customWidth="1"/>
    <col min="12540" max="12540" width="8.5703125" style="1" customWidth="1"/>
    <col min="12541" max="12541" width="2.85546875" style="1" customWidth="1"/>
    <col min="12542" max="12542" width="8" style="1" customWidth="1"/>
    <col min="12543" max="12543" width="23.42578125" style="1" customWidth="1"/>
    <col min="12544" max="12544" width="6.28515625" style="1" customWidth="1"/>
    <col min="12545" max="12545" width="13.7109375" style="1" customWidth="1"/>
    <col min="12546" max="12546" width="20.7109375" style="1" customWidth="1"/>
    <col min="12547" max="12561" width="2.85546875" style="1" customWidth="1"/>
    <col min="12562" max="12562" width="2.42578125" style="1" customWidth="1"/>
    <col min="12563" max="12563" width="3.28515625" style="1" customWidth="1"/>
    <col min="12564" max="12566" width="2.85546875" style="1" customWidth="1"/>
    <col min="12567" max="12569" width="3.28515625" style="1" customWidth="1"/>
    <col min="12570" max="12781" width="9.140625" style="1"/>
    <col min="12782" max="12782" width="6" style="1" customWidth="1"/>
    <col min="12783" max="12783" width="1.28515625" style="1" customWidth="1"/>
    <col min="12784" max="12784" width="5.5703125" style="1" customWidth="1"/>
    <col min="12785" max="12785" width="3.28515625" style="1" customWidth="1"/>
    <col min="12786" max="12786" width="8.28515625" style="1" customWidth="1"/>
    <col min="12787" max="12787" width="5.42578125" style="1" customWidth="1"/>
    <col min="12788" max="12788" width="1.5703125" style="1" customWidth="1"/>
    <col min="12789" max="12789" width="6.28515625" style="1" customWidth="1"/>
    <col min="12790" max="12790" width="10.140625" style="1" customWidth="1"/>
    <col min="12791" max="12791" width="6.140625" style="1" customWidth="1"/>
    <col min="12792" max="12792" width="1.5703125" style="1" customWidth="1"/>
    <col min="12793" max="12793" width="6.140625" style="1" customWidth="1"/>
    <col min="12794" max="12794" width="17.85546875" style="1" customWidth="1"/>
    <col min="12795" max="12795" width="24.85546875" style="1" customWidth="1"/>
    <col min="12796" max="12796" width="8.5703125" style="1" customWidth="1"/>
    <col min="12797" max="12797" width="2.85546875" style="1" customWidth="1"/>
    <col min="12798" max="12798" width="8" style="1" customWidth="1"/>
    <col min="12799" max="12799" width="23.42578125" style="1" customWidth="1"/>
    <col min="12800" max="12800" width="6.28515625" style="1" customWidth="1"/>
    <col min="12801" max="12801" width="13.7109375" style="1" customWidth="1"/>
    <col min="12802" max="12802" width="20.7109375" style="1" customWidth="1"/>
    <col min="12803" max="12817" width="2.85546875" style="1" customWidth="1"/>
    <col min="12818" max="12818" width="2.42578125" style="1" customWidth="1"/>
    <col min="12819" max="12819" width="3.28515625" style="1" customWidth="1"/>
    <col min="12820" max="12822" width="2.85546875" style="1" customWidth="1"/>
    <col min="12823" max="12825" width="3.28515625" style="1" customWidth="1"/>
    <col min="12826" max="13037" width="9.140625" style="1"/>
    <col min="13038" max="13038" width="6" style="1" customWidth="1"/>
    <col min="13039" max="13039" width="1.28515625" style="1" customWidth="1"/>
    <col min="13040" max="13040" width="5.5703125" style="1" customWidth="1"/>
    <col min="13041" max="13041" width="3.28515625" style="1" customWidth="1"/>
    <col min="13042" max="13042" width="8.28515625" style="1" customWidth="1"/>
    <col min="13043" max="13043" width="5.42578125" style="1" customWidth="1"/>
    <col min="13044" max="13044" width="1.5703125" style="1" customWidth="1"/>
    <col min="13045" max="13045" width="6.28515625" style="1" customWidth="1"/>
    <col min="13046" max="13046" width="10.140625" style="1" customWidth="1"/>
    <col min="13047" max="13047" width="6.140625" style="1" customWidth="1"/>
    <col min="13048" max="13048" width="1.5703125" style="1" customWidth="1"/>
    <col min="13049" max="13049" width="6.140625" style="1" customWidth="1"/>
    <col min="13050" max="13050" width="17.85546875" style="1" customWidth="1"/>
    <col min="13051" max="13051" width="24.85546875" style="1" customWidth="1"/>
    <col min="13052" max="13052" width="8.5703125" style="1" customWidth="1"/>
    <col min="13053" max="13053" width="2.85546875" style="1" customWidth="1"/>
    <col min="13054" max="13054" width="8" style="1" customWidth="1"/>
    <col min="13055" max="13055" width="23.42578125" style="1" customWidth="1"/>
    <col min="13056" max="13056" width="6.28515625" style="1" customWidth="1"/>
    <col min="13057" max="13057" width="13.7109375" style="1" customWidth="1"/>
    <col min="13058" max="13058" width="20.7109375" style="1" customWidth="1"/>
    <col min="13059" max="13073" width="2.85546875" style="1" customWidth="1"/>
    <col min="13074" max="13074" width="2.42578125" style="1" customWidth="1"/>
    <col min="13075" max="13075" width="3.28515625" style="1" customWidth="1"/>
    <col min="13076" max="13078" width="2.85546875" style="1" customWidth="1"/>
    <col min="13079" max="13081" width="3.28515625" style="1" customWidth="1"/>
    <col min="13082" max="13293" width="9.140625" style="1"/>
    <col min="13294" max="13294" width="6" style="1" customWidth="1"/>
    <col min="13295" max="13295" width="1.28515625" style="1" customWidth="1"/>
    <col min="13296" max="13296" width="5.5703125" style="1" customWidth="1"/>
    <col min="13297" max="13297" width="3.28515625" style="1" customWidth="1"/>
    <col min="13298" max="13298" width="8.28515625" style="1" customWidth="1"/>
    <col min="13299" max="13299" width="5.42578125" style="1" customWidth="1"/>
    <col min="13300" max="13300" width="1.5703125" style="1" customWidth="1"/>
    <col min="13301" max="13301" width="6.28515625" style="1" customWidth="1"/>
    <col min="13302" max="13302" width="10.140625" style="1" customWidth="1"/>
    <col min="13303" max="13303" width="6.140625" style="1" customWidth="1"/>
    <col min="13304" max="13304" width="1.5703125" style="1" customWidth="1"/>
    <col min="13305" max="13305" width="6.140625" style="1" customWidth="1"/>
    <col min="13306" max="13306" width="17.85546875" style="1" customWidth="1"/>
    <col min="13307" max="13307" width="24.85546875" style="1" customWidth="1"/>
    <col min="13308" max="13308" width="8.5703125" style="1" customWidth="1"/>
    <col min="13309" max="13309" width="2.85546875" style="1" customWidth="1"/>
    <col min="13310" max="13310" width="8" style="1" customWidth="1"/>
    <col min="13311" max="13311" width="23.42578125" style="1" customWidth="1"/>
    <col min="13312" max="13312" width="6.28515625" style="1" customWidth="1"/>
    <col min="13313" max="13313" width="13.7109375" style="1" customWidth="1"/>
    <col min="13314" max="13314" width="20.7109375" style="1" customWidth="1"/>
    <col min="13315" max="13329" width="2.85546875" style="1" customWidth="1"/>
    <col min="13330" max="13330" width="2.42578125" style="1" customWidth="1"/>
    <col min="13331" max="13331" width="3.28515625" style="1" customWidth="1"/>
    <col min="13332" max="13334" width="2.85546875" style="1" customWidth="1"/>
    <col min="13335" max="13337" width="3.28515625" style="1" customWidth="1"/>
    <col min="13338" max="13549" width="9.140625" style="1"/>
    <col min="13550" max="13550" width="6" style="1" customWidth="1"/>
    <col min="13551" max="13551" width="1.28515625" style="1" customWidth="1"/>
    <col min="13552" max="13552" width="5.5703125" style="1" customWidth="1"/>
    <col min="13553" max="13553" width="3.28515625" style="1" customWidth="1"/>
    <col min="13554" max="13554" width="8.28515625" style="1" customWidth="1"/>
    <col min="13555" max="13555" width="5.42578125" style="1" customWidth="1"/>
    <col min="13556" max="13556" width="1.5703125" style="1" customWidth="1"/>
    <col min="13557" max="13557" width="6.28515625" style="1" customWidth="1"/>
    <col min="13558" max="13558" width="10.140625" style="1" customWidth="1"/>
    <col min="13559" max="13559" width="6.140625" style="1" customWidth="1"/>
    <col min="13560" max="13560" width="1.5703125" style="1" customWidth="1"/>
    <col min="13561" max="13561" width="6.140625" style="1" customWidth="1"/>
    <col min="13562" max="13562" width="17.85546875" style="1" customWidth="1"/>
    <col min="13563" max="13563" width="24.85546875" style="1" customWidth="1"/>
    <col min="13564" max="13564" width="8.5703125" style="1" customWidth="1"/>
    <col min="13565" max="13565" width="2.85546875" style="1" customWidth="1"/>
    <col min="13566" max="13566" width="8" style="1" customWidth="1"/>
    <col min="13567" max="13567" width="23.42578125" style="1" customWidth="1"/>
    <col min="13568" max="13568" width="6.28515625" style="1" customWidth="1"/>
    <col min="13569" max="13569" width="13.7109375" style="1" customWidth="1"/>
    <col min="13570" max="13570" width="20.7109375" style="1" customWidth="1"/>
    <col min="13571" max="13585" width="2.85546875" style="1" customWidth="1"/>
    <col min="13586" max="13586" width="2.42578125" style="1" customWidth="1"/>
    <col min="13587" max="13587" width="3.28515625" style="1" customWidth="1"/>
    <col min="13588" max="13590" width="2.85546875" style="1" customWidth="1"/>
    <col min="13591" max="13593" width="3.28515625" style="1" customWidth="1"/>
    <col min="13594" max="13805" width="9.140625" style="1"/>
    <col min="13806" max="13806" width="6" style="1" customWidth="1"/>
    <col min="13807" max="13807" width="1.28515625" style="1" customWidth="1"/>
    <col min="13808" max="13808" width="5.5703125" style="1" customWidth="1"/>
    <col min="13809" max="13809" width="3.28515625" style="1" customWidth="1"/>
    <col min="13810" max="13810" width="8.28515625" style="1" customWidth="1"/>
    <col min="13811" max="13811" width="5.42578125" style="1" customWidth="1"/>
    <col min="13812" max="13812" width="1.5703125" style="1" customWidth="1"/>
    <col min="13813" max="13813" width="6.28515625" style="1" customWidth="1"/>
    <col min="13814" max="13814" width="10.140625" style="1" customWidth="1"/>
    <col min="13815" max="13815" width="6.140625" style="1" customWidth="1"/>
    <col min="13816" max="13816" width="1.5703125" style="1" customWidth="1"/>
    <col min="13817" max="13817" width="6.140625" style="1" customWidth="1"/>
    <col min="13818" max="13818" width="17.85546875" style="1" customWidth="1"/>
    <col min="13819" max="13819" width="24.85546875" style="1" customWidth="1"/>
    <col min="13820" max="13820" width="8.5703125" style="1" customWidth="1"/>
    <col min="13821" max="13821" width="2.85546875" style="1" customWidth="1"/>
    <col min="13822" max="13822" width="8" style="1" customWidth="1"/>
    <col min="13823" max="13823" width="23.42578125" style="1" customWidth="1"/>
    <col min="13824" max="13824" width="6.28515625" style="1" customWidth="1"/>
    <col min="13825" max="13825" width="13.7109375" style="1" customWidth="1"/>
    <col min="13826" max="13826" width="20.7109375" style="1" customWidth="1"/>
    <col min="13827" max="13841" width="2.85546875" style="1" customWidth="1"/>
    <col min="13842" max="13842" width="2.42578125" style="1" customWidth="1"/>
    <col min="13843" max="13843" width="3.28515625" style="1" customWidth="1"/>
    <col min="13844" max="13846" width="2.85546875" style="1" customWidth="1"/>
    <col min="13847" max="13849" width="3.28515625" style="1" customWidth="1"/>
    <col min="13850" max="14061" width="9.140625" style="1"/>
    <col min="14062" max="14062" width="6" style="1" customWidth="1"/>
    <col min="14063" max="14063" width="1.28515625" style="1" customWidth="1"/>
    <col min="14064" max="14064" width="5.5703125" style="1" customWidth="1"/>
    <col min="14065" max="14065" width="3.28515625" style="1" customWidth="1"/>
    <col min="14066" max="14066" width="8.28515625" style="1" customWidth="1"/>
    <col min="14067" max="14067" width="5.42578125" style="1" customWidth="1"/>
    <col min="14068" max="14068" width="1.5703125" style="1" customWidth="1"/>
    <col min="14069" max="14069" width="6.28515625" style="1" customWidth="1"/>
    <col min="14070" max="14070" width="10.140625" style="1" customWidth="1"/>
    <col min="14071" max="14071" width="6.140625" style="1" customWidth="1"/>
    <col min="14072" max="14072" width="1.5703125" style="1" customWidth="1"/>
    <col min="14073" max="14073" width="6.140625" style="1" customWidth="1"/>
    <col min="14074" max="14074" width="17.85546875" style="1" customWidth="1"/>
    <col min="14075" max="14075" width="24.85546875" style="1" customWidth="1"/>
    <col min="14076" max="14076" width="8.5703125" style="1" customWidth="1"/>
    <col min="14077" max="14077" width="2.85546875" style="1" customWidth="1"/>
    <col min="14078" max="14078" width="8" style="1" customWidth="1"/>
    <col min="14079" max="14079" width="23.42578125" style="1" customWidth="1"/>
    <col min="14080" max="14080" width="6.28515625" style="1" customWidth="1"/>
    <col min="14081" max="14081" width="13.7109375" style="1" customWidth="1"/>
    <col min="14082" max="14082" width="20.7109375" style="1" customWidth="1"/>
    <col min="14083" max="14097" width="2.85546875" style="1" customWidth="1"/>
    <col min="14098" max="14098" width="2.42578125" style="1" customWidth="1"/>
    <col min="14099" max="14099" width="3.28515625" style="1" customWidth="1"/>
    <col min="14100" max="14102" width="2.85546875" style="1" customWidth="1"/>
    <col min="14103" max="14105" width="3.28515625" style="1" customWidth="1"/>
    <col min="14106" max="14317" width="9.140625" style="1"/>
    <col min="14318" max="14318" width="6" style="1" customWidth="1"/>
    <col min="14319" max="14319" width="1.28515625" style="1" customWidth="1"/>
    <col min="14320" max="14320" width="5.5703125" style="1" customWidth="1"/>
    <col min="14321" max="14321" width="3.28515625" style="1" customWidth="1"/>
    <col min="14322" max="14322" width="8.28515625" style="1" customWidth="1"/>
    <col min="14323" max="14323" width="5.42578125" style="1" customWidth="1"/>
    <col min="14324" max="14324" width="1.5703125" style="1" customWidth="1"/>
    <col min="14325" max="14325" width="6.28515625" style="1" customWidth="1"/>
    <col min="14326" max="14326" width="10.140625" style="1" customWidth="1"/>
    <col min="14327" max="14327" width="6.140625" style="1" customWidth="1"/>
    <col min="14328" max="14328" width="1.5703125" style="1" customWidth="1"/>
    <col min="14329" max="14329" width="6.140625" style="1" customWidth="1"/>
    <col min="14330" max="14330" width="17.85546875" style="1" customWidth="1"/>
    <col min="14331" max="14331" width="24.85546875" style="1" customWidth="1"/>
    <col min="14332" max="14332" width="8.5703125" style="1" customWidth="1"/>
    <col min="14333" max="14333" width="2.85546875" style="1" customWidth="1"/>
    <col min="14334" max="14334" width="8" style="1" customWidth="1"/>
    <col min="14335" max="14335" width="23.42578125" style="1" customWidth="1"/>
    <col min="14336" max="14336" width="6.28515625" style="1" customWidth="1"/>
    <col min="14337" max="14337" width="13.7109375" style="1" customWidth="1"/>
    <col min="14338" max="14338" width="20.7109375" style="1" customWidth="1"/>
    <col min="14339" max="14353" width="2.85546875" style="1" customWidth="1"/>
    <col min="14354" max="14354" width="2.42578125" style="1" customWidth="1"/>
    <col min="14355" max="14355" width="3.28515625" style="1" customWidth="1"/>
    <col min="14356" max="14358" width="2.85546875" style="1" customWidth="1"/>
    <col min="14359" max="14361" width="3.28515625" style="1" customWidth="1"/>
    <col min="14362" max="14573" width="9.140625" style="1"/>
    <col min="14574" max="14574" width="6" style="1" customWidth="1"/>
    <col min="14575" max="14575" width="1.28515625" style="1" customWidth="1"/>
    <col min="14576" max="14576" width="5.5703125" style="1" customWidth="1"/>
    <col min="14577" max="14577" width="3.28515625" style="1" customWidth="1"/>
    <col min="14578" max="14578" width="8.28515625" style="1" customWidth="1"/>
    <col min="14579" max="14579" width="5.42578125" style="1" customWidth="1"/>
    <col min="14580" max="14580" width="1.5703125" style="1" customWidth="1"/>
    <col min="14581" max="14581" width="6.28515625" style="1" customWidth="1"/>
    <col min="14582" max="14582" width="10.140625" style="1" customWidth="1"/>
    <col min="14583" max="14583" width="6.140625" style="1" customWidth="1"/>
    <col min="14584" max="14584" width="1.5703125" style="1" customWidth="1"/>
    <col min="14585" max="14585" width="6.140625" style="1" customWidth="1"/>
    <col min="14586" max="14586" width="17.85546875" style="1" customWidth="1"/>
    <col min="14587" max="14587" width="24.85546875" style="1" customWidth="1"/>
    <col min="14588" max="14588" width="8.5703125" style="1" customWidth="1"/>
    <col min="14589" max="14589" width="2.85546875" style="1" customWidth="1"/>
    <col min="14590" max="14590" width="8" style="1" customWidth="1"/>
    <col min="14591" max="14591" width="23.42578125" style="1" customWidth="1"/>
    <col min="14592" max="14592" width="6.28515625" style="1" customWidth="1"/>
    <col min="14593" max="14593" width="13.7109375" style="1" customWidth="1"/>
    <col min="14594" max="14594" width="20.7109375" style="1" customWidth="1"/>
    <col min="14595" max="14609" width="2.85546875" style="1" customWidth="1"/>
    <col min="14610" max="14610" width="2.42578125" style="1" customWidth="1"/>
    <col min="14611" max="14611" width="3.28515625" style="1" customWidth="1"/>
    <col min="14612" max="14614" width="2.85546875" style="1" customWidth="1"/>
    <col min="14615" max="14617" width="3.28515625" style="1" customWidth="1"/>
    <col min="14618" max="14829" width="9.140625" style="1"/>
    <col min="14830" max="14830" width="6" style="1" customWidth="1"/>
    <col min="14831" max="14831" width="1.28515625" style="1" customWidth="1"/>
    <col min="14832" max="14832" width="5.5703125" style="1" customWidth="1"/>
    <col min="14833" max="14833" width="3.28515625" style="1" customWidth="1"/>
    <col min="14834" max="14834" width="8.28515625" style="1" customWidth="1"/>
    <col min="14835" max="14835" width="5.42578125" style="1" customWidth="1"/>
    <col min="14836" max="14836" width="1.5703125" style="1" customWidth="1"/>
    <col min="14837" max="14837" width="6.28515625" style="1" customWidth="1"/>
    <col min="14838" max="14838" width="10.140625" style="1" customWidth="1"/>
    <col min="14839" max="14839" width="6.140625" style="1" customWidth="1"/>
    <col min="14840" max="14840" width="1.5703125" style="1" customWidth="1"/>
    <col min="14841" max="14841" width="6.140625" style="1" customWidth="1"/>
    <col min="14842" max="14842" width="17.85546875" style="1" customWidth="1"/>
    <col min="14843" max="14843" width="24.85546875" style="1" customWidth="1"/>
    <col min="14844" max="14844" width="8.5703125" style="1" customWidth="1"/>
    <col min="14845" max="14845" width="2.85546875" style="1" customWidth="1"/>
    <col min="14846" max="14846" width="8" style="1" customWidth="1"/>
    <col min="14847" max="14847" width="23.42578125" style="1" customWidth="1"/>
    <col min="14848" max="14848" width="6.28515625" style="1" customWidth="1"/>
    <col min="14849" max="14849" width="13.7109375" style="1" customWidth="1"/>
    <col min="14850" max="14850" width="20.7109375" style="1" customWidth="1"/>
    <col min="14851" max="14865" width="2.85546875" style="1" customWidth="1"/>
    <col min="14866" max="14866" width="2.42578125" style="1" customWidth="1"/>
    <col min="14867" max="14867" width="3.28515625" style="1" customWidth="1"/>
    <col min="14868" max="14870" width="2.85546875" style="1" customWidth="1"/>
    <col min="14871" max="14873" width="3.28515625" style="1" customWidth="1"/>
    <col min="14874" max="15085" width="9.140625" style="1"/>
    <col min="15086" max="15086" width="6" style="1" customWidth="1"/>
    <col min="15087" max="15087" width="1.28515625" style="1" customWidth="1"/>
    <col min="15088" max="15088" width="5.5703125" style="1" customWidth="1"/>
    <col min="15089" max="15089" width="3.28515625" style="1" customWidth="1"/>
    <col min="15090" max="15090" width="8.28515625" style="1" customWidth="1"/>
    <col min="15091" max="15091" width="5.42578125" style="1" customWidth="1"/>
    <col min="15092" max="15092" width="1.5703125" style="1" customWidth="1"/>
    <col min="15093" max="15093" width="6.28515625" style="1" customWidth="1"/>
    <col min="15094" max="15094" width="10.140625" style="1" customWidth="1"/>
    <col min="15095" max="15095" width="6.140625" style="1" customWidth="1"/>
    <col min="15096" max="15096" width="1.5703125" style="1" customWidth="1"/>
    <col min="15097" max="15097" width="6.140625" style="1" customWidth="1"/>
    <col min="15098" max="15098" width="17.85546875" style="1" customWidth="1"/>
    <col min="15099" max="15099" width="24.85546875" style="1" customWidth="1"/>
    <col min="15100" max="15100" width="8.5703125" style="1" customWidth="1"/>
    <col min="15101" max="15101" width="2.85546875" style="1" customWidth="1"/>
    <col min="15102" max="15102" width="8" style="1" customWidth="1"/>
    <col min="15103" max="15103" width="23.42578125" style="1" customWidth="1"/>
    <col min="15104" max="15104" width="6.28515625" style="1" customWidth="1"/>
    <col min="15105" max="15105" width="13.7109375" style="1" customWidth="1"/>
    <col min="15106" max="15106" width="20.7109375" style="1" customWidth="1"/>
    <col min="15107" max="15121" width="2.85546875" style="1" customWidth="1"/>
    <col min="15122" max="15122" width="2.42578125" style="1" customWidth="1"/>
    <col min="15123" max="15123" width="3.28515625" style="1" customWidth="1"/>
    <col min="15124" max="15126" width="2.85546875" style="1" customWidth="1"/>
    <col min="15127" max="15129" width="3.28515625" style="1" customWidth="1"/>
    <col min="15130" max="15341" width="9.140625" style="1"/>
    <col min="15342" max="15342" width="6" style="1" customWidth="1"/>
    <col min="15343" max="15343" width="1.28515625" style="1" customWidth="1"/>
    <col min="15344" max="15344" width="5.5703125" style="1" customWidth="1"/>
    <col min="15345" max="15345" width="3.28515625" style="1" customWidth="1"/>
    <col min="15346" max="15346" width="8.28515625" style="1" customWidth="1"/>
    <col min="15347" max="15347" width="5.42578125" style="1" customWidth="1"/>
    <col min="15348" max="15348" width="1.5703125" style="1" customWidth="1"/>
    <col min="15349" max="15349" width="6.28515625" style="1" customWidth="1"/>
    <col min="15350" max="15350" width="10.140625" style="1" customWidth="1"/>
    <col min="15351" max="15351" width="6.140625" style="1" customWidth="1"/>
    <col min="15352" max="15352" width="1.5703125" style="1" customWidth="1"/>
    <col min="15353" max="15353" width="6.140625" style="1" customWidth="1"/>
    <col min="15354" max="15354" width="17.85546875" style="1" customWidth="1"/>
    <col min="15355" max="15355" width="24.85546875" style="1" customWidth="1"/>
    <col min="15356" max="15356" width="8.5703125" style="1" customWidth="1"/>
    <col min="15357" max="15357" width="2.85546875" style="1" customWidth="1"/>
    <col min="15358" max="15358" width="8" style="1" customWidth="1"/>
    <col min="15359" max="15359" width="23.42578125" style="1" customWidth="1"/>
    <col min="15360" max="15360" width="6.28515625" style="1" customWidth="1"/>
    <col min="15361" max="15361" width="13.7109375" style="1" customWidth="1"/>
    <col min="15362" max="15362" width="20.7109375" style="1" customWidth="1"/>
    <col min="15363" max="15377" width="2.85546875" style="1" customWidth="1"/>
    <col min="15378" max="15378" width="2.42578125" style="1" customWidth="1"/>
    <col min="15379" max="15379" width="3.28515625" style="1" customWidth="1"/>
    <col min="15380" max="15382" width="2.85546875" style="1" customWidth="1"/>
    <col min="15383" max="15385" width="3.28515625" style="1" customWidth="1"/>
    <col min="15386" max="15597" width="9.140625" style="1"/>
    <col min="15598" max="15598" width="6" style="1" customWidth="1"/>
    <col min="15599" max="15599" width="1.28515625" style="1" customWidth="1"/>
    <col min="15600" max="15600" width="5.5703125" style="1" customWidth="1"/>
    <col min="15601" max="15601" width="3.28515625" style="1" customWidth="1"/>
    <col min="15602" max="15602" width="8.28515625" style="1" customWidth="1"/>
    <col min="15603" max="15603" width="5.42578125" style="1" customWidth="1"/>
    <col min="15604" max="15604" width="1.5703125" style="1" customWidth="1"/>
    <col min="15605" max="15605" width="6.28515625" style="1" customWidth="1"/>
    <col min="15606" max="15606" width="10.140625" style="1" customWidth="1"/>
    <col min="15607" max="15607" width="6.140625" style="1" customWidth="1"/>
    <col min="15608" max="15608" width="1.5703125" style="1" customWidth="1"/>
    <col min="15609" max="15609" width="6.140625" style="1" customWidth="1"/>
    <col min="15610" max="15610" width="17.85546875" style="1" customWidth="1"/>
    <col min="15611" max="15611" width="24.85546875" style="1" customWidth="1"/>
    <col min="15612" max="15612" width="8.5703125" style="1" customWidth="1"/>
    <col min="15613" max="15613" width="2.85546875" style="1" customWidth="1"/>
    <col min="15614" max="15614" width="8" style="1" customWidth="1"/>
    <col min="15615" max="15615" width="23.42578125" style="1" customWidth="1"/>
    <col min="15616" max="15616" width="6.28515625" style="1" customWidth="1"/>
    <col min="15617" max="15617" width="13.7109375" style="1" customWidth="1"/>
    <col min="15618" max="15618" width="20.7109375" style="1" customWidth="1"/>
    <col min="15619" max="15633" width="2.85546875" style="1" customWidth="1"/>
    <col min="15634" max="15634" width="2.42578125" style="1" customWidth="1"/>
    <col min="15635" max="15635" width="3.28515625" style="1" customWidth="1"/>
    <col min="15636" max="15638" width="2.85546875" style="1" customWidth="1"/>
    <col min="15639" max="15641" width="3.28515625" style="1" customWidth="1"/>
    <col min="15642" max="15853" width="9.140625" style="1"/>
    <col min="15854" max="15854" width="6" style="1" customWidth="1"/>
    <col min="15855" max="15855" width="1.28515625" style="1" customWidth="1"/>
    <col min="15856" max="15856" width="5.5703125" style="1" customWidth="1"/>
    <col min="15857" max="15857" width="3.28515625" style="1" customWidth="1"/>
    <col min="15858" max="15858" width="8.28515625" style="1" customWidth="1"/>
    <col min="15859" max="15859" width="5.42578125" style="1" customWidth="1"/>
    <col min="15860" max="15860" width="1.5703125" style="1" customWidth="1"/>
    <col min="15861" max="15861" width="6.28515625" style="1" customWidth="1"/>
    <col min="15862" max="15862" width="10.140625" style="1" customWidth="1"/>
    <col min="15863" max="15863" width="6.140625" style="1" customWidth="1"/>
    <col min="15864" max="15864" width="1.5703125" style="1" customWidth="1"/>
    <col min="15865" max="15865" width="6.140625" style="1" customWidth="1"/>
    <col min="15866" max="15866" width="17.85546875" style="1" customWidth="1"/>
    <col min="15867" max="15867" width="24.85546875" style="1" customWidth="1"/>
    <col min="15868" max="15868" width="8.5703125" style="1" customWidth="1"/>
    <col min="15869" max="15869" width="2.85546875" style="1" customWidth="1"/>
    <col min="15870" max="15870" width="8" style="1" customWidth="1"/>
    <col min="15871" max="15871" width="23.42578125" style="1" customWidth="1"/>
    <col min="15872" max="15872" width="6.28515625" style="1" customWidth="1"/>
    <col min="15873" max="15873" width="13.7109375" style="1" customWidth="1"/>
    <col min="15874" max="15874" width="20.7109375" style="1" customWidth="1"/>
    <col min="15875" max="15889" width="2.85546875" style="1" customWidth="1"/>
    <col min="15890" max="15890" width="2.42578125" style="1" customWidth="1"/>
    <col min="15891" max="15891" width="3.28515625" style="1" customWidth="1"/>
    <col min="15892" max="15894" width="2.85546875" style="1" customWidth="1"/>
    <col min="15895" max="15897" width="3.28515625" style="1" customWidth="1"/>
    <col min="15898" max="16109" width="9.140625" style="1"/>
    <col min="16110" max="16110" width="6" style="1" customWidth="1"/>
    <col min="16111" max="16111" width="1.28515625" style="1" customWidth="1"/>
    <col min="16112" max="16112" width="5.5703125" style="1" customWidth="1"/>
    <col min="16113" max="16113" width="3.28515625" style="1" customWidth="1"/>
    <col min="16114" max="16114" width="8.28515625" style="1" customWidth="1"/>
    <col min="16115" max="16115" width="5.42578125" style="1" customWidth="1"/>
    <col min="16116" max="16116" width="1.5703125" style="1" customWidth="1"/>
    <col min="16117" max="16117" width="6.28515625" style="1" customWidth="1"/>
    <col min="16118" max="16118" width="10.140625" style="1" customWidth="1"/>
    <col min="16119" max="16119" width="6.140625" style="1" customWidth="1"/>
    <col min="16120" max="16120" width="1.5703125" style="1" customWidth="1"/>
    <col min="16121" max="16121" width="6.140625" style="1" customWidth="1"/>
    <col min="16122" max="16122" width="17.85546875" style="1" customWidth="1"/>
    <col min="16123" max="16123" width="24.85546875" style="1" customWidth="1"/>
    <col min="16124" max="16124" width="8.5703125" style="1" customWidth="1"/>
    <col min="16125" max="16125" width="2.85546875" style="1" customWidth="1"/>
    <col min="16126" max="16126" width="8" style="1" customWidth="1"/>
    <col min="16127" max="16127" width="23.42578125" style="1" customWidth="1"/>
    <col min="16128" max="16128" width="6.28515625" style="1" customWidth="1"/>
    <col min="16129" max="16129" width="13.7109375" style="1" customWidth="1"/>
    <col min="16130" max="16130" width="20.7109375" style="1" customWidth="1"/>
    <col min="16131" max="16145" width="2.85546875" style="1" customWidth="1"/>
    <col min="16146" max="16146" width="2.42578125" style="1" customWidth="1"/>
    <col min="16147" max="16147" width="3.28515625" style="1" customWidth="1"/>
    <col min="16148" max="16150" width="2.85546875" style="1" customWidth="1"/>
    <col min="16151" max="16153" width="3.28515625" style="1" customWidth="1"/>
    <col min="16154" max="16384" width="9.140625" style="1"/>
  </cols>
  <sheetData>
    <row r="1" spans="1:13" s="3" customFormat="1" ht="27" customHeight="1" x14ac:dyDescent="0.4">
      <c r="A1" s="234" t="s">
        <v>20</v>
      </c>
      <c r="B1" s="234"/>
      <c r="C1" s="234"/>
      <c r="D1" s="234"/>
      <c r="E1" s="234"/>
      <c r="F1" s="234"/>
      <c r="G1" s="234"/>
      <c r="H1" s="234"/>
      <c r="I1" s="234"/>
      <c r="J1" s="234"/>
      <c r="K1" s="59"/>
      <c r="L1" s="141"/>
      <c r="M1" s="141"/>
    </row>
    <row r="2" spans="1:13" s="3" customFormat="1" ht="5.0999999999999996" customHeight="1" thickBot="1" x14ac:dyDescent="0.25">
      <c r="A2" s="9"/>
      <c r="B2" s="9"/>
      <c r="L2" s="143"/>
      <c r="M2" s="143"/>
    </row>
    <row r="3" spans="1:13" s="3" customFormat="1" ht="26.1" customHeight="1" x14ac:dyDescent="0.2">
      <c r="A3" s="238" t="s">
        <v>30</v>
      </c>
      <c r="B3" s="238"/>
      <c r="C3" s="238"/>
      <c r="D3" s="239"/>
      <c r="E3" s="235" t="str">
        <f>IF('Pracovní doba'!$E$11:$I$11="","",'Pracovní doba'!$E$11:$I$11)</f>
        <v/>
      </c>
      <c r="F3" s="236"/>
      <c r="G3" s="236"/>
      <c r="H3" s="236"/>
      <c r="I3" s="237"/>
      <c r="K3" s="56"/>
      <c r="L3" s="145"/>
      <c r="M3" s="146"/>
    </row>
    <row r="4" spans="1:13" s="3" customFormat="1" ht="12.95" customHeight="1" thickBot="1" x14ac:dyDescent="0.25">
      <c r="A4" s="238"/>
      <c r="B4" s="238"/>
      <c r="C4" s="238"/>
      <c r="D4" s="239"/>
      <c r="E4" s="240" t="str">
        <f>IF('Pracovní doba'!$E$12:$I$12="","",'Pracovní doba'!$E$12:$I$12)</f>
        <v/>
      </c>
      <c r="F4" s="241"/>
      <c r="G4" s="241"/>
      <c r="H4" s="241"/>
      <c r="I4" s="242"/>
      <c r="J4" s="122"/>
      <c r="K4" s="56"/>
      <c r="L4" s="145"/>
      <c r="M4" s="146"/>
    </row>
    <row r="5" spans="1:13" ht="5.0999999999999996" customHeight="1" thickBot="1" x14ac:dyDescent="0.25">
      <c r="L5" s="149"/>
      <c r="M5" s="146"/>
    </row>
    <row r="6" spans="1:13" ht="26.1" customHeight="1" thickBot="1" x14ac:dyDescent="0.3">
      <c r="A6" s="202" t="s">
        <v>22</v>
      </c>
      <c r="B6" s="202"/>
      <c r="C6" s="202"/>
      <c r="D6" s="202"/>
      <c r="E6" s="248" t="str">
        <f>IF('Pracovní doba'!$E$14:$I$14="","",'Pracovní doba'!$E$14:$I$14)</f>
        <v/>
      </c>
      <c r="F6" s="249"/>
      <c r="G6" s="249"/>
      <c r="H6" s="249"/>
      <c r="I6" s="250"/>
      <c r="J6" s="55" t="s">
        <v>21</v>
      </c>
      <c r="K6" s="58">
        <f>IF('Pracovní doba'!K14="","",'Pracovní doba'!K14)</f>
        <v>44562</v>
      </c>
      <c r="L6" s="152"/>
      <c r="M6" s="146"/>
    </row>
    <row r="7" spans="1:13" ht="5.0999999999999996" customHeight="1" thickBot="1" x14ac:dyDescent="0.4">
      <c r="A7" s="44"/>
      <c r="B7" s="44"/>
      <c r="C7" s="44"/>
      <c r="D7" s="10"/>
      <c r="E7" s="57"/>
      <c r="F7" s="57"/>
      <c r="G7" s="57"/>
      <c r="H7" s="57"/>
      <c r="I7" s="57"/>
      <c r="J7" s="55"/>
      <c r="K7" s="54"/>
      <c r="L7" s="152"/>
      <c r="M7" s="154"/>
    </row>
    <row r="8" spans="1:13" ht="26.1" customHeight="1" thickBot="1" x14ac:dyDescent="0.3">
      <c r="A8" s="219" t="s">
        <v>31</v>
      </c>
      <c r="B8" s="219"/>
      <c r="C8" s="219"/>
      <c r="D8" s="219"/>
      <c r="E8" s="251" t="str">
        <f>IF('Pracovní doba'!$E$16:$I$16="","",'Pracovní doba'!$E$16:$I$16)</f>
        <v/>
      </c>
      <c r="F8" s="252"/>
      <c r="G8" s="252"/>
      <c r="H8" s="252"/>
      <c r="I8" s="253"/>
      <c r="J8" s="55" t="s">
        <v>23</v>
      </c>
      <c r="K8" s="121">
        <f>IF('Pracovní doba'!K16="","",'Pracovní doba'!K16)</f>
        <v>1</v>
      </c>
      <c r="L8" s="152"/>
      <c r="M8" s="154"/>
    </row>
    <row r="9" spans="1:13" ht="5.0999999999999996" customHeight="1" thickBot="1" x14ac:dyDescent="0.25"/>
    <row r="10" spans="1:13" ht="18" customHeight="1" x14ac:dyDescent="0.2">
      <c r="A10" s="203" t="s">
        <v>24</v>
      </c>
      <c r="B10" s="204"/>
      <c r="C10" s="204"/>
      <c r="D10" s="207" t="s">
        <v>25</v>
      </c>
      <c r="E10" s="209" t="s">
        <v>26</v>
      </c>
      <c r="F10" s="211" t="s">
        <v>27</v>
      </c>
      <c r="G10" s="211"/>
      <c r="H10" s="211"/>
      <c r="I10" s="213" t="s">
        <v>28</v>
      </c>
      <c r="J10" s="215" t="s">
        <v>74</v>
      </c>
      <c r="K10" s="217" t="s">
        <v>84</v>
      </c>
      <c r="L10" s="200" t="s">
        <v>52</v>
      </c>
      <c r="M10" s="201"/>
    </row>
    <row r="11" spans="1:13" ht="36.950000000000003" customHeight="1" thickBot="1" x14ac:dyDescent="0.25">
      <c r="A11" s="205"/>
      <c r="B11" s="206"/>
      <c r="C11" s="206"/>
      <c r="D11" s="208"/>
      <c r="E11" s="210"/>
      <c r="F11" s="212"/>
      <c r="G11" s="212"/>
      <c r="H11" s="212"/>
      <c r="I11" s="214"/>
      <c r="J11" s="216"/>
      <c r="K11" s="218"/>
      <c r="L11" s="109" t="s">
        <v>78</v>
      </c>
      <c r="M11" s="110" t="s">
        <v>73</v>
      </c>
    </row>
    <row r="12" spans="1:13" ht="18.75" customHeight="1" x14ac:dyDescent="0.2">
      <c r="A12" s="246">
        <v>1</v>
      </c>
      <c r="B12" s="247"/>
      <c r="C12" s="183" t="str">
        <f>'Pracovní doba'!C20</f>
        <v>So</v>
      </c>
      <c r="D12" s="176" t="str">
        <f>IF('Pracovní doba'!D20="","",'Pracovní doba'!D20)</f>
        <v/>
      </c>
      <c r="E12" s="172" t="str">
        <f>IF('Pracovní doba'!E20="","",'Pracovní doba'!E20)</f>
        <v/>
      </c>
      <c r="F12" s="173" t="str">
        <f>IF('Pracovní doba'!F20="","",'Pracovní doba'!F20)</f>
        <v/>
      </c>
      <c r="G12" s="173" t="s">
        <v>8</v>
      </c>
      <c r="H12" s="173" t="str">
        <f>IF('Pracovní doba'!H20="","",'Pracovní doba'!H20)</f>
        <v/>
      </c>
      <c r="I12" s="174" t="str">
        <f>IF('Pracovní doba'!I20="","",'Pracovní doba'!I20)</f>
        <v/>
      </c>
      <c r="J12" s="175" t="str">
        <f>IF('Pracovní doba'!J20="","",'Pracovní doba'!J20)</f>
        <v/>
      </c>
      <c r="K12" s="100" t="str">
        <f>IF('Pracovní doba'!K20="","",'Pracovní doba'!K20)</f>
        <v/>
      </c>
      <c r="L12" s="101" t="str">
        <f>IF('Pracovní doba'!L20="","",'Pracovní doba'!L20)</f>
        <v/>
      </c>
      <c r="M12" s="134" t="str">
        <f>IF('Pracovní doba'!M20="","",'Pracovní doba'!M20)</f>
        <v/>
      </c>
    </row>
    <row r="13" spans="1:13" ht="18.75" customHeight="1" x14ac:dyDescent="0.2">
      <c r="A13" s="222">
        <f>'Pracovní doba'!A21:B21</f>
        <v>2</v>
      </c>
      <c r="B13" s="223"/>
      <c r="C13" s="184" t="str">
        <f>'Pracovní doba'!C21</f>
        <v>Ne</v>
      </c>
      <c r="D13" s="177" t="str">
        <f>IF('Pracovní doba'!D21="","",'Pracovní doba'!D21)</f>
        <v/>
      </c>
      <c r="E13" s="178" t="str">
        <f>IF('Pracovní doba'!E21="","",'Pracovní doba'!E21)</f>
        <v/>
      </c>
      <c r="F13" s="179" t="str">
        <f>IF('Pracovní doba'!F21="","",'Pracovní doba'!F21)</f>
        <v/>
      </c>
      <c r="G13" s="179" t="s">
        <v>8</v>
      </c>
      <c r="H13" s="179" t="str">
        <f>IF('Pracovní doba'!H21="","",'Pracovní doba'!H21)</f>
        <v/>
      </c>
      <c r="I13" s="180" t="str">
        <f>IF('Pracovní doba'!I21="","",'Pracovní doba'!I21)</f>
        <v/>
      </c>
      <c r="J13" s="181" t="str">
        <f>IF('Pracovní doba'!J21="","",'Pracovní doba'!J21)</f>
        <v/>
      </c>
      <c r="K13" s="182" t="str">
        <f>IF('Pracovní doba'!K21="","",'Pracovní doba'!K21)</f>
        <v/>
      </c>
      <c r="L13" s="104" t="str">
        <f>IF('Pracovní doba'!L21="","",'Pracovní doba'!L21)</f>
        <v/>
      </c>
      <c r="M13" s="135" t="str">
        <f>IF('Pracovní doba'!M21="","",'Pracovní doba'!M21)</f>
        <v/>
      </c>
    </row>
    <row r="14" spans="1:13" ht="18.75" customHeight="1" x14ac:dyDescent="0.2">
      <c r="A14" s="222">
        <f>'Pracovní doba'!A22:B22</f>
        <v>3</v>
      </c>
      <c r="B14" s="223"/>
      <c r="C14" s="184" t="str">
        <f>'Pracovní doba'!C22</f>
        <v>Po</v>
      </c>
      <c r="D14" s="177" t="str">
        <f>IF('Pracovní doba'!D22="","",'Pracovní doba'!D22)</f>
        <v>P</v>
      </c>
      <c r="E14" s="178">
        <f>IF('Pracovní doba'!E22="","",'Pracovní doba'!E22)</f>
        <v>0.29166666666666669</v>
      </c>
      <c r="F14" s="179">
        <f>IF('Pracovní doba'!F22="","",'Pracovní doba'!F22)</f>
        <v>0.45833333333333331</v>
      </c>
      <c r="G14" s="179" t="s">
        <v>8</v>
      </c>
      <c r="H14" s="179">
        <f>IF('Pracovní doba'!H22="","",'Pracovní doba'!H22)</f>
        <v>0.47916666666666663</v>
      </c>
      <c r="I14" s="180">
        <f>IF('Pracovní doba'!I22="","",'Pracovní doba'!I22)</f>
        <v>0.64583333333333337</v>
      </c>
      <c r="J14" s="181" t="str">
        <f>IF('Pracovní doba'!J22="","",'Pracovní doba'!J22)</f>
        <v/>
      </c>
      <c r="K14" s="182" t="str">
        <f>IF('Pracovní doba'!K22="","",'Pracovní doba'!K22)</f>
        <v/>
      </c>
      <c r="L14" s="104">
        <f>IF('Pracovní doba'!L22="","",'Pracovní doba'!L22)</f>
        <v>0.33333333333333331</v>
      </c>
      <c r="M14" s="135" t="str">
        <f>IF('Pracovní doba'!M22="","",'Pracovní doba'!M22)</f>
        <v/>
      </c>
    </row>
    <row r="15" spans="1:13" ht="18.75" customHeight="1" x14ac:dyDescent="0.2">
      <c r="A15" s="222">
        <f>'Pracovní doba'!A23:B23</f>
        <v>4</v>
      </c>
      <c r="B15" s="223"/>
      <c r="C15" s="184" t="str">
        <f>'Pracovní doba'!C23</f>
        <v>Út</v>
      </c>
      <c r="D15" s="177" t="str">
        <f>IF('Pracovní doba'!D23="","",'Pracovní doba'!D23)</f>
        <v>P</v>
      </c>
      <c r="E15" s="178">
        <f>IF('Pracovní doba'!E23="","",'Pracovní doba'!E23)</f>
        <v>0.29166666666666669</v>
      </c>
      <c r="F15" s="179">
        <f>IF('Pracovní doba'!F23="","",'Pracovní doba'!F23)</f>
        <v>0.45833333333333331</v>
      </c>
      <c r="G15" s="179" t="s">
        <v>8</v>
      </c>
      <c r="H15" s="179">
        <f>IF('Pracovní doba'!H23="","",'Pracovní doba'!H23)</f>
        <v>0.47916666666666663</v>
      </c>
      <c r="I15" s="180">
        <f>IF('Pracovní doba'!I23="","",'Pracovní doba'!I23)</f>
        <v>0.64583333333333337</v>
      </c>
      <c r="J15" s="181" t="str">
        <f>IF('Pracovní doba'!J23="","",'Pracovní doba'!J23)</f>
        <v/>
      </c>
      <c r="K15" s="182" t="str">
        <f>IF('Pracovní doba'!K23="","",'Pracovní doba'!K23)</f>
        <v/>
      </c>
      <c r="L15" s="104">
        <f>IF('Pracovní doba'!L23="","",'Pracovní doba'!L23)</f>
        <v>0.33333333333333331</v>
      </c>
      <c r="M15" s="135" t="str">
        <f>IF('Pracovní doba'!M23="","",'Pracovní doba'!M23)</f>
        <v/>
      </c>
    </row>
    <row r="16" spans="1:13" ht="18.75" customHeight="1" x14ac:dyDescent="0.2">
      <c r="A16" s="222">
        <f>'Pracovní doba'!A24:B24</f>
        <v>5</v>
      </c>
      <c r="B16" s="223"/>
      <c r="C16" s="184" t="str">
        <f>'Pracovní doba'!C24</f>
        <v>St</v>
      </c>
      <c r="D16" s="177" t="str">
        <f>IF('Pracovní doba'!D24="","",'Pracovní doba'!D24)</f>
        <v>P</v>
      </c>
      <c r="E16" s="178">
        <f>IF('Pracovní doba'!E24="","",'Pracovní doba'!E24)</f>
        <v>0.29166666666666669</v>
      </c>
      <c r="F16" s="179">
        <f>IF('Pracovní doba'!F24="","",'Pracovní doba'!F24)</f>
        <v>0.45833333333333331</v>
      </c>
      <c r="G16" s="179" t="s">
        <v>8</v>
      </c>
      <c r="H16" s="179">
        <f>IF('Pracovní doba'!H24="","",'Pracovní doba'!H24)</f>
        <v>0.47916666666666663</v>
      </c>
      <c r="I16" s="180">
        <f>IF('Pracovní doba'!I24="","",'Pracovní doba'!I24)</f>
        <v>0.64583333333333337</v>
      </c>
      <c r="J16" s="181" t="str">
        <f>IF('Pracovní doba'!J24="","",'Pracovní doba'!J24)</f>
        <v/>
      </c>
      <c r="K16" s="182" t="str">
        <f>IF('Pracovní doba'!K24="","",'Pracovní doba'!K24)</f>
        <v/>
      </c>
      <c r="L16" s="104">
        <f>IF('Pracovní doba'!L24="","",'Pracovní doba'!L24)</f>
        <v>0.33333333333333331</v>
      </c>
      <c r="M16" s="135" t="str">
        <f>IF('Pracovní doba'!M24="","",'Pracovní doba'!M24)</f>
        <v/>
      </c>
    </row>
    <row r="17" spans="1:13" ht="18.75" customHeight="1" x14ac:dyDescent="0.2">
      <c r="A17" s="222">
        <f>'Pracovní doba'!A25:B25</f>
        <v>6</v>
      </c>
      <c r="B17" s="223"/>
      <c r="C17" s="184" t="str">
        <f>'Pracovní doba'!C25</f>
        <v>Čt</v>
      </c>
      <c r="D17" s="177" t="str">
        <f>IF('Pracovní doba'!D25="","",'Pracovní doba'!D25)</f>
        <v>P</v>
      </c>
      <c r="E17" s="178">
        <f>IF('Pracovní doba'!E25="","",'Pracovní doba'!E25)</f>
        <v>0.29166666666666669</v>
      </c>
      <c r="F17" s="179">
        <f>IF('Pracovní doba'!F25="","",'Pracovní doba'!F25)</f>
        <v>0.45833333333333331</v>
      </c>
      <c r="G17" s="179" t="s">
        <v>8</v>
      </c>
      <c r="H17" s="179">
        <f>IF('Pracovní doba'!H25="","",'Pracovní doba'!H25)</f>
        <v>0.47916666666666663</v>
      </c>
      <c r="I17" s="180">
        <f>IF('Pracovní doba'!I25="","",'Pracovní doba'!I25)</f>
        <v>0.64583333333333337</v>
      </c>
      <c r="J17" s="181" t="str">
        <f>IF('Pracovní doba'!J25="","",'Pracovní doba'!J25)</f>
        <v/>
      </c>
      <c r="K17" s="182" t="str">
        <f>IF('Pracovní doba'!K25="","",'Pracovní doba'!K25)</f>
        <v/>
      </c>
      <c r="L17" s="104">
        <f>IF('Pracovní doba'!L25="","",'Pracovní doba'!L25)</f>
        <v>0.33333333333333331</v>
      </c>
      <c r="M17" s="135" t="str">
        <f>IF('Pracovní doba'!M25="","",'Pracovní doba'!M25)</f>
        <v/>
      </c>
    </row>
    <row r="18" spans="1:13" ht="18.75" customHeight="1" x14ac:dyDescent="0.2">
      <c r="A18" s="222">
        <f>'Pracovní doba'!A26:B26</f>
        <v>7</v>
      </c>
      <c r="B18" s="223"/>
      <c r="C18" s="184" t="str">
        <f>'Pracovní doba'!C26</f>
        <v>Pá</v>
      </c>
      <c r="D18" s="177" t="str">
        <f>IF('Pracovní doba'!D26="","",'Pracovní doba'!D26)</f>
        <v>P</v>
      </c>
      <c r="E18" s="178">
        <f>IF('Pracovní doba'!E26="","",'Pracovní doba'!E26)</f>
        <v>0.29166666666666669</v>
      </c>
      <c r="F18" s="179">
        <f>IF('Pracovní doba'!F26="","",'Pracovní doba'!F26)</f>
        <v>0.45833333333333331</v>
      </c>
      <c r="G18" s="179" t="s">
        <v>8</v>
      </c>
      <c r="H18" s="179">
        <f>IF('Pracovní doba'!H26="","",'Pracovní doba'!H26)</f>
        <v>0.47916666666666663</v>
      </c>
      <c r="I18" s="180">
        <f>IF('Pracovní doba'!I26="","",'Pracovní doba'!I26)</f>
        <v>0.64583333333333337</v>
      </c>
      <c r="J18" s="181" t="str">
        <f>IF('Pracovní doba'!J26="","",'Pracovní doba'!J26)</f>
        <v/>
      </c>
      <c r="K18" s="182" t="str">
        <f>IF('Pracovní doba'!K26="","",'Pracovní doba'!K26)</f>
        <v/>
      </c>
      <c r="L18" s="104">
        <f>IF('Pracovní doba'!L26="","",'Pracovní doba'!L26)</f>
        <v>0.33333333333333331</v>
      </c>
      <c r="M18" s="135" t="str">
        <f>IF('Pracovní doba'!M26="","",'Pracovní doba'!M26)</f>
        <v/>
      </c>
    </row>
    <row r="19" spans="1:13" ht="18.75" customHeight="1" x14ac:dyDescent="0.2">
      <c r="A19" s="222">
        <f>'Pracovní doba'!A27:B27</f>
        <v>8</v>
      </c>
      <c r="B19" s="223"/>
      <c r="C19" s="184" t="str">
        <f>'Pracovní doba'!C27</f>
        <v>So</v>
      </c>
      <c r="D19" s="177" t="str">
        <f>IF('Pracovní doba'!D27="","",'Pracovní doba'!D27)</f>
        <v/>
      </c>
      <c r="E19" s="178" t="str">
        <f>IF('Pracovní doba'!E27="","",'Pracovní doba'!E27)</f>
        <v/>
      </c>
      <c r="F19" s="179" t="str">
        <f>IF('Pracovní doba'!F27="","",'Pracovní doba'!F27)</f>
        <v/>
      </c>
      <c r="G19" s="179" t="s">
        <v>8</v>
      </c>
      <c r="H19" s="179" t="str">
        <f>IF('Pracovní doba'!H27="","",'Pracovní doba'!H27)</f>
        <v/>
      </c>
      <c r="I19" s="180" t="str">
        <f>IF('Pracovní doba'!I27="","",'Pracovní doba'!I27)</f>
        <v/>
      </c>
      <c r="J19" s="181" t="str">
        <f>IF('Pracovní doba'!J27="","",'Pracovní doba'!J27)</f>
        <v/>
      </c>
      <c r="K19" s="182" t="str">
        <f>IF('Pracovní doba'!K27="","",'Pracovní doba'!K27)</f>
        <v/>
      </c>
      <c r="L19" s="104" t="str">
        <f>IF('Pracovní doba'!L27="","",'Pracovní doba'!L27)</f>
        <v/>
      </c>
      <c r="M19" s="135" t="str">
        <f>IF('Pracovní doba'!M27="","",'Pracovní doba'!M27)</f>
        <v/>
      </c>
    </row>
    <row r="20" spans="1:13" ht="18.75" customHeight="1" x14ac:dyDescent="0.2">
      <c r="A20" s="222">
        <f>'Pracovní doba'!A28:B28</f>
        <v>9</v>
      </c>
      <c r="B20" s="223"/>
      <c r="C20" s="184" t="str">
        <f>'Pracovní doba'!C28</f>
        <v>Ne</v>
      </c>
      <c r="D20" s="177" t="str">
        <f>IF('Pracovní doba'!D28="","",'Pracovní doba'!D28)</f>
        <v/>
      </c>
      <c r="E20" s="178" t="str">
        <f>IF('Pracovní doba'!E28="","",'Pracovní doba'!E28)</f>
        <v/>
      </c>
      <c r="F20" s="179" t="str">
        <f>IF('Pracovní doba'!F28="","",'Pracovní doba'!F28)</f>
        <v/>
      </c>
      <c r="G20" s="179" t="s">
        <v>8</v>
      </c>
      <c r="H20" s="179" t="str">
        <f>IF('Pracovní doba'!H28="","",'Pracovní doba'!H28)</f>
        <v/>
      </c>
      <c r="I20" s="180" t="str">
        <f>IF('Pracovní doba'!I28="","",'Pracovní doba'!I28)</f>
        <v/>
      </c>
      <c r="J20" s="181" t="str">
        <f>IF('Pracovní doba'!J28="","",'Pracovní doba'!J28)</f>
        <v/>
      </c>
      <c r="K20" s="182" t="str">
        <f>IF('Pracovní doba'!K28="","",'Pracovní doba'!K28)</f>
        <v/>
      </c>
      <c r="L20" s="104" t="str">
        <f>IF('Pracovní doba'!L28="","",'Pracovní doba'!L28)</f>
        <v/>
      </c>
      <c r="M20" s="135" t="str">
        <f>IF('Pracovní doba'!M28="","",'Pracovní doba'!M28)</f>
        <v/>
      </c>
    </row>
    <row r="21" spans="1:13" ht="18.75" customHeight="1" x14ac:dyDescent="0.2">
      <c r="A21" s="222">
        <f>'Pracovní doba'!A29:B29</f>
        <v>10</v>
      </c>
      <c r="B21" s="223"/>
      <c r="C21" s="184" t="str">
        <f>'Pracovní doba'!C29</f>
        <v>Po</v>
      </c>
      <c r="D21" s="177" t="str">
        <f>IF('Pracovní doba'!D29="","",'Pracovní doba'!D29)</f>
        <v>P</v>
      </c>
      <c r="E21" s="178">
        <f>IF('Pracovní doba'!E29="","",'Pracovní doba'!E29)</f>
        <v>0.29166666666666669</v>
      </c>
      <c r="F21" s="179">
        <f>IF('Pracovní doba'!F29="","",'Pracovní doba'!F29)</f>
        <v>0.45833333333333331</v>
      </c>
      <c r="G21" s="179" t="s">
        <v>8</v>
      </c>
      <c r="H21" s="179">
        <f>IF('Pracovní doba'!H29="","",'Pracovní doba'!H29)</f>
        <v>0.47916666666666663</v>
      </c>
      <c r="I21" s="180">
        <f>IF('Pracovní doba'!I29="","",'Pracovní doba'!I29)</f>
        <v>0.64583333333333337</v>
      </c>
      <c r="J21" s="181" t="str">
        <f>IF('Pracovní doba'!J29="","",'Pracovní doba'!J29)</f>
        <v/>
      </c>
      <c r="K21" s="182" t="str">
        <f>IF('Pracovní doba'!K29="","",'Pracovní doba'!K29)</f>
        <v/>
      </c>
      <c r="L21" s="104">
        <f>IF('Pracovní doba'!L29="","",'Pracovní doba'!L29)</f>
        <v>0.33333333333333331</v>
      </c>
      <c r="M21" s="135" t="str">
        <f>IF('Pracovní doba'!M29="","",'Pracovní doba'!M29)</f>
        <v/>
      </c>
    </row>
    <row r="22" spans="1:13" ht="18.75" customHeight="1" x14ac:dyDescent="0.2">
      <c r="A22" s="222">
        <f>'Pracovní doba'!A30:B30</f>
        <v>11</v>
      </c>
      <c r="B22" s="223"/>
      <c r="C22" s="184" t="str">
        <f>'Pracovní doba'!C30</f>
        <v>Út</v>
      </c>
      <c r="D22" s="177" t="str">
        <f>IF('Pracovní doba'!D30="","",'Pracovní doba'!D30)</f>
        <v>P</v>
      </c>
      <c r="E22" s="178">
        <f>IF('Pracovní doba'!E30="","",'Pracovní doba'!E30)</f>
        <v>0.29166666666666669</v>
      </c>
      <c r="F22" s="179">
        <f>IF('Pracovní doba'!F30="","",'Pracovní doba'!F30)</f>
        <v>0.45833333333333331</v>
      </c>
      <c r="G22" s="179" t="s">
        <v>8</v>
      </c>
      <c r="H22" s="179">
        <f>IF('Pracovní doba'!H30="","",'Pracovní doba'!H30)</f>
        <v>0.47916666666666663</v>
      </c>
      <c r="I22" s="180">
        <f>IF('Pracovní doba'!I30="","",'Pracovní doba'!I30)</f>
        <v>0.64583333333333337</v>
      </c>
      <c r="J22" s="181" t="str">
        <f>IF('Pracovní doba'!J30="","",'Pracovní doba'!J30)</f>
        <v/>
      </c>
      <c r="K22" s="182" t="str">
        <f>IF('Pracovní doba'!K30="","",'Pracovní doba'!K30)</f>
        <v/>
      </c>
      <c r="L22" s="104">
        <f>IF('Pracovní doba'!L30="","",'Pracovní doba'!L30)</f>
        <v>0.33333333333333331</v>
      </c>
      <c r="M22" s="135" t="str">
        <f>IF('Pracovní doba'!M30="","",'Pracovní doba'!M30)</f>
        <v/>
      </c>
    </row>
    <row r="23" spans="1:13" ht="18.75" customHeight="1" x14ac:dyDescent="0.2">
      <c r="A23" s="222">
        <f>'Pracovní doba'!A31:B31</f>
        <v>12</v>
      </c>
      <c r="B23" s="223"/>
      <c r="C23" s="184" t="str">
        <f>'Pracovní doba'!C31</f>
        <v>St</v>
      </c>
      <c r="D23" s="177" t="str">
        <f>IF('Pracovní doba'!D31="","",'Pracovní doba'!D31)</f>
        <v>P</v>
      </c>
      <c r="E23" s="178">
        <f>IF('Pracovní doba'!E31="","",'Pracovní doba'!E31)</f>
        <v>0.29166666666666669</v>
      </c>
      <c r="F23" s="179">
        <f>IF('Pracovní doba'!F31="","",'Pracovní doba'!F31)</f>
        <v>0.45833333333333331</v>
      </c>
      <c r="G23" s="179" t="s">
        <v>8</v>
      </c>
      <c r="H23" s="179">
        <f>IF('Pracovní doba'!H31="","",'Pracovní doba'!H31)</f>
        <v>0.47916666666666663</v>
      </c>
      <c r="I23" s="180">
        <f>IF('Pracovní doba'!I31="","",'Pracovní doba'!I31)</f>
        <v>0.64583333333333337</v>
      </c>
      <c r="J23" s="181" t="str">
        <f>IF('Pracovní doba'!J31="","",'Pracovní doba'!J31)</f>
        <v/>
      </c>
      <c r="K23" s="182" t="str">
        <f>IF('Pracovní doba'!K31="","",'Pracovní doba'!K31)</f>
        <v/>
      </c>
      <c r="L23" s="104">
        <f>IF('Pracovní doba'!L31="","",'Pracovní doba'!L31)</f>
        <v>0.33333333333333331</v>
      </c>
      <c r="M23" s="135" t="str">
        <f>IF('Pracovní doba'!M31="","",'Pracovní doba'!M31)</f>
        <v/>
      </c>
    </row>
    <row r="24" spans="1:13" ht="18.75" customHeight="1" x14ac:dyDescent="0.2">
      <c r="A24" s="222">
        <f>'Pracovní doba'!A32:B32</f>
        <v>13</v>
      </c>
      <c r="B24" s="223"/>
      <c r="C24" s="184" t="str">
        <f>'Pracovní doba'!C32</f>
        <v>Čt</v>
      </c>
      <c r="D24" s="177" t="str">
        <f>IF('Pracovní doba'!D32="","",'Pracovní doba'!D32)</f>
        <v>P</v>
      </c>
      <c r="E24" s="178">
        <f>IF('Pracovní doba'!E32="","",'Pracovní doba'!E32)</f>
        <v>0.29166666666666669</v>
      </c>
      <c r="F24" s="179">
        <f>IF('Pracovní doba'!F32="","",'Pracovní doba'!F32)</f>
        <v>0.45833333333333331</v>
      </c>
      <c r="G24" s="179" t="s">
        <v>8</v>
      </c>
      <c r="H24" s="179">
        <f>IF('Pracovní doba'!H32="","",'Pracovní doba'!H32)</f>
        <v>0.47916666666666663</v>
      </c>
      <c r="I24" s="180">
        <f>IF('Pracovní doba'!I32="","",'Pracovní doba'!I32)</f>
        <v>0.64583333333333337</v>
      </c>
      <c r="J24" s="181" t="str">
        <f>IF('Pracovní doba'!J32="","",'Pracovní doba'!J32)</f>
        <v/>
      </c>
      <c r="K24" s="182" t="str">
        <f>IF('Pracovní doba'!K32="","",'Pracovní doba'!K32)</f>
        <v/>
      </c>
      <c r="L24" s="104">
        <f>IF('Pracovní doba'!L32="","",'Pracovní doba'!L32)</f>
        <v>0.33333333333333331</v>
      </c>
      <c r="M24" s="135" t="str">
        <f>IF('Pracovní doba'!M32="","",'Pracovní doba'!M32)</f>
        <v/>
      </c>
    </row>
    <row r="25" spans="1:13" ht="18.75" customHeight="1" x14ac:dyDescent="0.2">
      <c r="A25" s="222">
        <f>'Pracovní doba'!A33:B33</f>
        <v>14</v>
      </c>
      <c r="B25" s="223"/>
      <c r="C25" s="184" t="str">
        <f>'Pracovní doba'!C33</f>
        <v>Pá</v>
      </c>
      <c r="D25" s="177" t="str">
        <f>IF('Pracovní doba'!D33="","",'Pracovní doba'!D33)</f>
        <v>P</v>
      </c>
      <c r="E25" s="178">
        <f>IF('Pracovní doba'!E33="","",'Pracovní doba'!E33)</f>
        <v>0.29166666666666669</v>
      </c>
      <c r="F25" s="179">
        <f>IF('Pracovní doba'!F33="","",'Pracovní doba'!F33)</f>
        <v>0.45833333333333331</v>
      </c>
      <c r="G25" s="179" t="s">
        <v>8</v>
      </c>
      <c r="H25" s="179">
        <f>IF('Pracovní doba'!H33="","",'Pracovní doba'!H33)</f>
        <v>0.47916666666666663</v>
      </c>
      <c r="I25" s="180">
        <f>IF('Pracovní doba'!I33="","",'Pracovní doba'!I33)</f>
        <v>0.64583333333333337</v>
      </c>
      <c r="J25" s="181" t="str">
        <f>IF('Pracovní doba'!J33="","",'Pracovní doba'!J33)</f>
        <v/>
      </c>
      <c r="K25" s="182" t="str">
        <f>IF('Pracovní doba'!K33="","",'Pracovní doba'!K33)</f>
        <v/>
      </c>
      <c r="L25" s="104">
        <f>IF('Pracovní doba'!L33="","",'Pracovní doba'!L33)</f>
        <v>0.33333333333333331</v>
      </c>
      <c r="M25" s="135" t="str">
        <f>IF('Pracovní doba'!M33="","",'Pracovní doba'!M33)</f>
        <v/>
      </c>
    </row>
    <row r="26" spans="1:13" ht="18.75" customHeight="1" x14ac:dyDescent="0.2">
      <c r="A26" s="222">
        <f>'Pracovní doba'!A34:B34</f>
        <v>15</v>
      </c>
      <c r="B26" s="223"/>
      <c r="C26" s="184" t="str">
        <f>'Pracovní doba'!C34</f>
        <v>So</v>
      </c>
      <c r="D26" s="177" t="str">
        <f>IF('Pracovní doba'!D34="","",'Pracovní doba'!D34)</f>
        <v/>
      </c>
      <c r="E26" s="178" t="str">
        <f>IF('Pracovní doba'!E34="","",'Pracovní doba'!E34)</f>
        <v/>
      </c>
      <c r="F26" s="179" t="str">
        <f>IF('Pracovní doba'!F34="","",'Pracovní doba'!F34)</f>
        <v/>
      </c>
      <c r="G26" s="179" t="s">
        <v>8</v>
      </c>
      <c r="H26" s="179" t="str">
        <f>IF('Pracovní doba'!H34="","",'Pracovní doba'!H34)</f>
        <v/>
      </c>
      <c r="I26" s="180" t="str">
        <f>IF('Pracovní doba'!I34="","",'Pracovní doba'!I34)</f>
        <v/>
      </c>
      <c r="J26" s="181" t="str">
        <f>IF('Pracovní doba'!J34="","",'Pracovní doba'!J34)</f>
        <v/>
      </c>
      <c r="K26" s="182" t="str">
        <f>IF('Pracovní doba'!K34="","",'Pracovní doba'!K34)</f>
        <v/>
      </c>
      <c r="L26" s="104" t="str">
        <f>IF('Pracovní doba'!L34="","",'Pracovní doba'!L34)</f>
        <v/>
      </c>
      <c r="M26" s="135" t="str">
        <f>IF('Pracovní doba'!M34="","",'Pracovní doba'!M34)</f>
        <v/>
      </c>
    </row>
    <row r="27" spans="1:13" ht="18.75" customHeight="1" x14ac:dyDescent="0.2">
      <c r="A27" s="222">
        <f>'Pracovní doba'!A35:B35</f>
        <v>16</v>
      </c>
      <c r="B27" s="223"/>
      <c r="C27" s="184" t="str">
        <f>'Pracovní doba'!C35</f>
        <v>Ne</v>
      </c>
      <c r="D27" s="177" t="str">
        <f>IF('Pracovní doba'!D35="","",'Pracovní doba'!D35)</f>
        <v/>
      </c>
      <c r="E27" s="178" t="str">
        <f>IF('Pracovní doba'!E35="","",'Pracovní doba'!E35)</f>
        <v/>
      </c>
      <c r="F27" s="179" t="str">
        <f>IF('Pracovní doba'!F35="","",'Pracovní doba'!F35)</f>
        <v/>
      </c>
      <c r="G27" s="179" t="s">
        <v>8</v>
      </c>
      <c r="H27" s="179" t="str">
        <f>IF('Pracovní doba'!H35="","",'Pracovní doba'!H35)</f>
        <v/>
      </c>
      <c r="I27" s="180" t="str">
        <f>IF('Pracovní doba'!I35="","",'Pracovní doba'!I35)</f>
        <v/>
      </c>
      <c r="J27" s="181" t="str">
        <f>IF('Pracovní doba'!J35="","",'Pracovní doba'!J35)</f>
        <v/>
      </c>
      <c r="K27" s="182" t="str">
        <f>IF('Pracovní doba'!K35="","",'Pracovní doba'!K35)</f>
        <v/>
      </c>
      <c r="L27" s="104" t="str">
        <f>IF('Pracovní doba'!L35="","",'Pracovní doba'!L35)</f>
        <v/>
      </c>
      <c r="M27" s="135" t="str">
        <f>IF('Pracovní doba'!M35="","",'Pracovní doba'!M35)</f>
        <v/>
      </c>
    </row>
    <row r="28" spans="1:13" ht="18.75" customHeight="1" x14ac:dyDescent="0.2">
      <c r="A28" s="222">
        <f>'Pracovní doba'!A36:B36</f>
        <v>17</v>
      </c>
      <c r="B28" s="223"/>
      <c r="C28" s="184" t="str">
        <f>'Pracovní doba'!C36</f>
        <v>Po</v>
      </c>
      <c r="D28" s="177" t="str">
        <f>IF('Pracovní doba'!D36="","",'Pracovní doba'!D36)</f>
        <v>P</v>
      </c>
      <c r="E28" s="178">
        <f>IF('Pracovní doba'!E36="","",'Pracovní doba'!E36)</f>
        <v>0.29166666666666669</v>
      </c>
      <c r="F28" s="179">
        <f>IF('Pracovní doba'!F36="","",'Pracovní doba'!F36)</f>
        <v>0.45833333333333331</v>
      </c>
      <c r="G28" s="179" t="s">
        <v>8</v>
      </c>
      <c r="H28" s="179">
        <f>IF('Pracovní doba'!H36="","",'Pracovní doba'!H36)</f>
        <v>0.47916666666666663</v>
      </c>
      <c r="I28" s="180">
        <f>IF('Pracovní doba'!I36="","",'Pracovní doba'!I36)</f>
        <v>0.64583333333333337</v>
      </c>
      <c r="J28" s="181" t="str">
        <f>IF('Pracovní doba'!J36="","",'Pracovní doba'!J36)</f>
        <v/>
      </c>
      <c r="K28" s="182" t="str">
        <f>IF('Pracovní doba'!K36="","",'Pracovní doba'!K36)</f>
        <v/>
      </c>
      <c r="L28" s="104">
        <f>IF('Pracovní doba'!L36="","",'Pracovní doba'!L36)</f>
        <v>0.33333333333333331</v>
      </c>
      <c r="M28" s="135" t="str">
        <f>IF('Pracovní doba'!M36="","",'Pracovní doba'!M36)</f>
        <v/>
      </c>
    </row>
    <row r="29" spans="1:13" ht="18.75" customHeight="1" x14ac:dyDescent="0.2">
      <c r="A29" s="222">
        <f>'Pracovní doba'!A37:B37</f>
        <v>18</v>
      </c>
      <c r="B29" s="223"/>
      <c r="C29" s="184" t="str">
        <f>'Pracovní doba'!C37</f>
        <v>Út</v>
      </c>
      <c r="D29" s="177" t="str">
        <f>IF('Pracovní doba'!D37="","",'Pracovní doba'!D37)</f>
        <v>P</v>
      </c>
      <c r="E29" s="178">
        <f>IF('Pracovní doba'!E37="","",'Pracovní doba'!E37)</f>
        <v>0.29166666666666669</v>
      </c>
      <c r="F29" s="179">
        <f>IF('Pracovní doba'!F37="","",'Pracovní doba'!F37)</f>
        <v>0.45833333333333331</v>
      </c>
      <c r="G29" s="179" t="s">
        <v>8</v>
      </c>
      <c r="H29" s="179">
        <f>IF('Pracovní doba'!H37="","",'Pracovní doba'!H37)</f>
        <v>0.47916666666666663</v>
      </c>
      <c r="I29" s="180">
        <f>IF('Pracovní doba'!I37="","",'Pracovní doba'!I37)</f>
        <v>0.64583333333333337</v>
      </c>
      <c r="J29" s="181" t="str">
        <f>IF('Pracovní doba'!J37="","",'Pracovní doba'!J37)</f>
        <v/>
      </c>
      <c r="K29" s="182" t="str">
        <f>IF('Pracovní doba'!K37="","",'Pracovní doba'!K37)</f>
        <v/>
      </c>
      <c r="L29" s="104">
        <f>IF('Pracovní doba'!L37="","",'Pracovní doba'!L37)</f>
        <v>0.33333333333333331</v>
      </c>
      <c r="M29" s="135" t="str">
        <f>IF('Pracovní doba'!M37="","",'Pracovní doba'!M37)</f>
        <v/>
      </c>
    </row>
    <row r="30" spans="1:13" ht="18.75" customHeight="1" x14ac:dyDescent="0.2">
      <c r="A30" s="222">
        <f>'Pracovní doba'!A38:B38</f>
        <v>19</v>
      </c>
      <c r="B30" s="223"/>
      <c r="C30" s="184" t="str">
        <f>'Pracovní doba'!C38</f>
        <v>St</v>
      </c>
      <c r="D30" s="177" t="str">
        <f>IF('Pracovní doba'!D38="","",'Pracovní doba'!D38)</f>
        <v>P</v>
      </c>
      <c r="E30" s="178">
        <f>IF('Pracovní doba'!E38="","",'Pracovní doba'!E38)</f>
        <v>0.29166666666666669</v>
      </c>
      <c r="F30" s="179">
        <f>IF('Pracovní doba'!F38="","",'Pracovní doba'!F38)</f>
        <v>0.45833333333333331</v>
      </c>
      <c r="G30" s="179" t="s">
        <v>8</v>
      </c>
      <c r="H30" s="179">
        <f>IF('Pracovní doba'!H38="","",'Pracovní doba'!H38)</f>
        <v>0.47916666666666663</v>
      </c>
      <c r="I30" s="180">
        <f>IF('Pracovní doba'!I38="","",'Pracovní doba'!I38)</f>
        <v>0.64583333333333337</v>
      </c>
      <c r="J30" s="181" t="str">
        <f>IF('Pracovní doba'!J38="","",'Pracovní doba'!J38)</f>
        <v/>
      </c>
      <c r="K30" s="182" t="str">
        <f>IF('Pracovní doba'!K38="","",'Pracovní doba'!K38)</f>
        <v/>
      </c>
      <c r="L30" s="104">
        <f>IF('Pracovní doba'!L38="","",'Pracovní doba'!L38)</f>
        <v>0.33333333333333331</v>
      </c>
      <c r="M30" s="135" t="str">
        <f>IF('Pracovní doba'!M38="","",'Pracovní doba'!M38)</f>
        <v/>
      </c>
    </row>
    <row r="31" spans="1:13" ht="18.75" customHeight="1" x14ac:dyDescent="0.2">
      <c r="A31" s="222">
        <f>'Pracovní doba'!A39:B39</f>
        <v>20</v>
      </c>
      <c r="B31" s="223"/>
      <c r="C31" s="184" t="str">
        <f>'Pracovní doba'!C39</f>
        <v>Čt</v>
      </c>
      <c r="D31" s="177" t="str">
        <f>IF('Pracovní doba'!D39="","",'Pracovní doba'!D39)</f>
        <v>P</v>
      </c>
      <c r="E31" s="178">
        <f>IF('Pracovní doba'!E39="","",'Pracovní doba'!E39)</f>
        <v>0.29166666666666669</v>
      </c>
      <c r="F31" s="179">
        <f>IF('Pracovní doba'!F39="","",'Pracovní doba'!F39)</f>
        <v>0.45833333333333331</v>
      </c>
      <c r="G31" s="179" t="s">
        <v>8</v>
      </c>
      <c r="H31" s="179">
        <f>IF('Pracovní doba'!H39="","",'Pracovní doba'!H39)</f>
        <v>0.47916666666666663</v>
      </c>
      <c r="I31" s="180">
        <f>IF('Pracovní doba'!I39="","",'Pracovní doba'!I39)</f>
        <v>0.64583333333333337</v>
      </c>
      <c r="J31" s="181" t="str">
        <f>IF('Pracovní doba'!J39="","",'Pracovní doba'!J39)</f>
        <v/>
      </c>
      <c r="K31" s="182" t="str">
        <f>IF('Pracovní doba'!K39="","",'Pracovní doba'!K39)</f>
        <v/>
      </c>
      <c r="L31" s="104">
        <f>IF('Pracovní doba'!L39="","",'Pracovní doba'!L39)</f>
        <v>0.33333333333333331</v>
      </c>
      <c r="M31" s="135" t="str">
        <f>IF('Pracovní doba'!M39="","",'Pracovní doba'!M39)</f>
        <v/>
      </c>
    </row>
    <row r="32" spans="1:13" ht="18.75" customHeight="1" x14ac:dyDescent="0.2">
      <c r="A32" s="222">
        <f>'Pracovní doba'!A40:B40</f>
        <v>21</v>
      </c>
      <c r="B32" s="223"/>
      <c r="C32" s="184" t="str">
        <f>'Pracovní doba'!C40</f>
        <v>Pá</v>
      </c>
      <c r="D32" s="177" t="str">
        <f>IF('Pracovní doba'!D40="","",'Pracovní doba'!D40)</f>
        <v>P</v>
      </c>
      <c r="E32" s="178">
        <f>IF('Pracovní doba'!E40="","",'Pracovní doba'!E40)</f>
        <v>0.29166666666666669</v>
      </c>
      <c r="F32" s="179">
        <f>IF('Pracovní doba'!F40="","",'Pracovní doba'!F40)</f>
        <v>0.45833333333333331</v>
      </c>
      <c r="G32" s="179" t="s">
        <v>8</v>
      </c>
      <c r="H32" s="179">
        <f>IF('Pracovní doba'!H40="","",'Pracovní doba'!H40)</f>
        <v>0.47916666666666663</v>
      </c>
      <c r="I32" s="180">
        <f>IF('Pracovní doba'!I40="","",'Pracovní doba'!I40)</f>
        <v>0.64583333333333337</v>
      </c>
      <c r="J32" s="181" t="str">
        <f>IF('Pracovní doba'!J40="","",'Pracovní doba'!J40)</f>
        <v/>
      </c>
      <c r="K32" s="182" t="str">
        <f>IF('Pracovní doba'!K40="","",'Pracovní doba'!K40)</f>
        <v/>
      </c>
      <c r="L32" s="104">
        <f>IF('Pracovní doba'!L40="","",'Pracovní doba'!L40)</f>
        <v>0.33333333333333331</v>
      </c>
      <c r="M32" s="135" t="str">
        <f>IF('Pracovní doba'!M40="","",'Pracovní doba'!M40)</f>
        <v/>
      </c>
    </row>
    <row r="33" spans="1:13" ht="18.75" customHeight="1" x14ac:dyDescent="0.2">
      <c r="A33" s="222">
        <f>'Pracovní doba'!A41:B41</f>
        <v>22</v>
      </c>
      <c r="B33" s="223"/>
      <c r="C33" s="184" t="str">
        <f>'Pracovní doba'!C41</f>
        <v>So</v>
      </c>
      <c r="D33" s="177" t="str">
        <f>IF('Pracovní doba'!D41="","",'Pracovní doba'!D41)</f>
        <v/>
      </c>
      <c r="E33" s="178" t="str">
        <f>IF('Pracovní doba'!E41="","",'Pracovní doba'!E41)</f>
        <v/>
      </c>
      <c r="F33" s="179" t="str">
        <f>IF('Pracovní doba'!F41="","",'Pracovní doba'!F41)</f>
        <v/>
      </c>
      <c r="G33" s="179" t="s">
        <v>8</v>
      </c>
      <c r="H33" s="179" t="str">
        <f>IF('Pracovní doba'!H41="","",'Pracovní doba'!H41)</f>
        <v/>
      </c>
      <c r="I33" s="180" t="str">
        <f>IF('Pracovní doba'!I41="","",'Pracovní doba'!I41)</f>
        <v/>
      </c>
      <c r="J33" s="181" t="str">
        <f>IF('Pracovní doba'!J41="","",'Pracovní doba'!J41)</f>
        <v/>
      </c>
      <c r="K33" s="182" t="str">
        <f>IF('Pracovní doba'!K41="","",'Pracovní doba'!K41)</f>
        <v/>
      </c>
      <c r="L33" s="104" t="str">
        <f>IF('Pracovní doba'!L41="","",'Pracovní doba'!L41)</f>
        <v/>
      </c>
      <c r="M33" s="135" t="str">
        <f>IF('Pracovní doba'!M41="","",'Pracovní doba'!M41)</f>
        <v/>
      </c>
    </row>
    <row r="34" spans="1:13" ht="18.75" customHeight="1" x14ac:dyDescent="0.2">
      <c r="A34" s="222">
        <f>'Pracovní doba'!A42:B42</f>
        <v>23</v>
      </c>
      <c r="B34" s="223"/>
      <c r="C34" s="184" t="str">
        <f>'Pracovní doba'!C42</f>
        <v>Ne</v>
      </c>
      <c r="D34" s="177" t="str">
        <f>IF('Pracovní doba'!D42="","",'Pracovní doba'!D42)</f>
        <v/>
      </c>
      <c r="E34" s="178" t="str">
        <f>IF('Pracovní doba'!E42="","",'Pracovní doba'!E42)</f>
        <v/>
      </c>
      <c r="F34" s="179" t="str">
        <f>IF('Pracovní doba'!F42="","",'Pracovní doba'!F42)</f>
        <v/>
      </c>
      <c r="G34" s="179" t="s">
        <v>8</v>
      </c>
      <c r="H34" s="179" t="str">
        <f>IF('Pracovní doba'!H42="","",'Pracovní doba'!H42)</f>
        <v/>
      </c>
      <c r="I34" s="180" t="str">
        <f>IF('Pracovní doba'!I42="","",'Pracovní doba'!I42)</f>
        <v/>
      </c>
      <c r="J34" s="181" t="str">
        <f>IF('Pracovní doba'!J42="","",'Pracovní doba'!J42)</f>
        <v/>
      </c>
      <c r="K34" s="182" t="str">
        <f>IF('Pracovní doba'!K42="","",'Pracovní doba'!K42)</f>
        <v/>
      </c>
      <c r="L34" s="104" t="str">
        <f>IF('Pracovní doba'!L42="","",'Pracovní doba'!L42)</f>
        <v/>
      </c>
      <c r="M34" s="135" t="str">
        <f>IF('Pracovní doba'!M42="","",'Pracovní doba'!M42)</f>
        <v/>
      </c>
    </row>
    <row r="35" spans="1:13" ht="18.75" customHeight="1" x14ac:dyDescent="0.2">
      <c r="A35" s="222">
        <f>'Pracovní doba'!A43:B43</f>
        <v>24</v>
      </c>
      <c r="B35" s="223"/>
      <c r="C35" s="184" t="str">
        <f>'Pracovní doba'!C43</f>
        <v>Po</v>
      </c>
      <c r="D35" s="177" t="str">
        <f>IF('Pracovní doba'!D43="","",'Pracovní doba'!D43)</f>
        <v>P</v>
      </c>
      <c r="E35" s="178">
        <f>IF('Pracovní doba'!E43="","",'Pracovní doba'!E43)</f>
        <v>0.29166666666666669</v>
      </c>
      <c r="F35" s="179">
        <f>IF('Pracovní doba'!F43="","",'Pracovní doba'!F43)</f>
        <v>0.45833333333333331</v>
      </c>
      <c r="G35" s="179" t="s">
        <v>8</v>
      </c>
      <c r="H35" s="179">
        <f>IF('Pracovní doba'!H43="","",'Pracovní doba'!H43)</f>
        <v>0.47916666666666663</v>
      </c>
      <c r="I35" s="180">
        <f>IF('Pracovní doba'!I43="","",'Pracovní doba'!I43)</f>
        <v>0.64583333333333337</v>
      </c>
      <c r="J35" s="181" t="str">
        <f>IF('Pracovní doba'!J43="","",'Pracovní doba'!J43)</f>
        <v/>
      </c>
      <c r="K35" s="182" t="str">
        <f>IF('Pracovní doba'!K43="","",'Pracovní doba'!K43)</f>
        <v/>
      </c>
      <c r="L35" s="104">
        <f>IF('Pracovní doba'!L43="","",'Pracovní doba'!L43)</f>
        <v>0.33333333333333331</v>
      </c>
      <c r="M35" s="135" t="str">
        <f>IF('Pracovní doba'!M43="","",'Pracovní doba'!M43)</f>
        <v/>
      </c>
    </row>
    <row r="36" spans="1:13" ht="18.75" customHeight="1" x14ac:dyDescent="0.2">
      <c r="A36" s="222">
        <f>'Pracovní doba'!A44:B44</f>
        <v>25</v>
      </c>
      <c r="B36" s="223"/>
      <c r="C36" s="184" t="str">
        <f>'Pracovní doba'!C44</f>
        <v>Út</v>
      </c>
      <c r="D36" s="177" t="str">
        <f>IF('Pracovní doba'!D44="","",'Pracovní doba'!D44)</f>
        <v>P</v>
      </c>
      <c r="E36" s="178">
        <f>IF('Pracovní doba'!E44="","",'Pracovní doba'!E44)</f>
        <v>0.29166666666666669</v>
      </c>
      <c r="F36" s="179">
        <f>IF('Pracovní doba'!F44="","",'Pracovní doba'!F44)</f>
        <v>0.45833333333333331</v>
      </c>
      <c r="G36" s="179" t="s">
        <v>8</v>
      </c>
      <c r="H36" s="179">
        <f>IF('Pracovní doba'!H44="","",'Pracovní doba'!H44)</f>
        <v>0.47916666666666663</v>
      </c>
      <c r="I36" s="180">
        <f>IF('Pracovní doba'!I44="","",'Pracovní doba'!I44)</f>
        <v>0.64583333333333337</v>
      </c>
      <c r="J36" s="181" t="str">
        <f>IF('Pracovní doba'!J44="","",'Pracovní doba'!J44)</f>
        <v/>
      </c>
      <c r="K36" s="182" t="str">
        <f>IF('Pracovní doba'!K44="","",'Pracovní doba'!K44)</f>
        <v/>
      </c>
      <c r="L36" s="104">
        <f>IF('Pracovní doba'!L44="","",'Pracovní doba'!L44)</f>
        <v>0.33333333333333331</v>
      </c>
      <c r="M36" s="135" t="str">
        <f>IF('Pracovní doba'!M44="","",'Pracovní doba'!M44)</f>
        <v/>
      </c>
    </row>
    <row r="37" spans="1:13" ht="18.75" customHeight="1" x14ac:dyDescent="0.2">
      <c r="A37" s="222">
        <f>'Pracovní doba'!A45:B45</f>
        <v>26</v>
      </c>
      <c r="B37" s="223"/>
      <c r="C37" s="184" t="str">
        <f>'Pracovní doba'!C45</f>
        <v>St</v>
      </c>
      <c r="D37" s="177" t="str">
        <f>IF('Pracovní doba'!D45="","",'Pracovní doba'!D45)</f>
        <v>P</v>
      </c>
      <c r="E37" s="178">
        <f>IF('Pracovní doba'!E45="","",'Pracovní doba'!E45)</f>
        <v>0.29166666666666669</v>
      </c>
      <c r="F37" s="179">
        <f>IF('Pracovní doba'!F45="","",'Pracovní doba'!F45)</f>
        <v>0.45833333333333331</v>
      </c>
      <c r="G37" s="179" t="s">
        <v>8</v>
      </c>
      <c r="H37" s="179">
        <f>IF('Pracovní doba'!H45="","",'Pracovní doba'!H45)</f>
        <v>0.47916666666666663</v>
      </c>
      <c r="I37" s="180">
        <f>IF('Pracovní doba'!I45="","",'Pracovní doba'!I45)</f>
        <v>0.64583333333333337</v>
      </c>
      <c r="J37" s="181" t="str">
        <f>IF('Pracovní doba'!J45="","",'Pracovní doba'!J45)</f>
        <v/>
      </c>
      <c r="K37" s="182" t="str">
        <f>IF('Pracovní doba'!K45="","",'Pracovní doba'!K45)</f>
        <v/>
      </c>
      <c r="L37" s="104">
        <f>IF('Pracovní doba'!L45="","",'Pracovní doba'!L45)</f>
        <v>0.33333333333333331</v>
      </c>
      <c r="M37" s="135" t="str">
        <f>IF('Pracovní doba'!M45="","",'Pracovní doba'!M45)</f>
        <v/>
      </c>
    </row>
    <row r="38" spans="1:13" ht="18.75" customHeight="1" x14ac:dyDescent="0.2">
      <c r="A38" s="222">
        <f>'Pracovní doba'!A46:B46</f>
        <v>27</v>
      </c>
      <c r="B38" s="223"/>
      <c r="C38" s="184" t="str">
        <f>'Pracovní doba'!C46</f>
        <v>Čt</v>
      </c>
      <c r="D38" s="177" t="str">
        <f>IF('Pracovní doba'!D46="","",'Pracovní doba'!D46)</f>
        <v>P</v>
      </c>
      <c r="E38" s="178">
        <f>IF('Pracovní doba'!E46="","",'Pracovní doba'!E46)</f>
        <v>0.29166666666666669</v>
      </c>
      <c r="F38" s="179">
        <f>IF('Pracovní doba'!F46="","",'Pracovní doba'!F46)</f>
        <v>0.45833333333333331</v>
      </c>
      <c r="G38" s="179" t="s">
        <v>8</v>
      </c>
      <c r="H38" s="179">
        <f>IF('Pracovní doba'!H46="","",'Pracovní doba'!H46)</f>
        <v>0.47916666666666663</v>
      </c>
      <c r="I38" s="180">
        <f>IF('Pracovní doba'!I46="","",'Pracovní doba'!I46)</f>
        <v>0.64583333333333337</v>
      </c>
      <c r="J38" s="181" t="str">
        <f>IF('Pracovní doba'!J46="","",'Pracovní doba'!J46)</f>
        <v/>
      </c>
      <c r="K38" s="182" t="str">
        <f>IF('Pracovní doba'!K46="","",'Pracovní doba'!K46)</f>
        <v/>
      </c>
      <c r="L38" s="104">
        <f>IF('Pracovní doba'!L46="","",'Pracovní doba'!L46)</f>
        <v>0.33333333333333331</v>
      </c>
      <c r="M38" s="135" t="str">
        <f>IF('Pracovní doba'!M46="","",'Pracovní doba'!M46)</f>
        <v/>
      </c>
    </row>
    <row r="39" spans="1:13" ht="18.75" customHeight="1" x14ac:dyDescent="0.2">
      <c r="A39" s="222">
        <f>'Pracovní doba'!A47:B47</f>
        <v>28</v>
      </c>
      <c r="B39" s="223"/>
      <c r="C39" s="184" t="str">
        <f>'Pracovní doba'!C47</f>
        <v>Pá</v>
      </c>
      <c r="D39" s="177" t="str">
        <f>IF('Pracovní doba'!D47="","",'Pracovní doba'!D47)</f>
        <v>P</v>
      </c>
      <c r="E39" s="178">
        <f>IF('Pracovní doba'!E47="","",'Pracovní doba'!E47)</f>
        <v>0.29166666666666669</v>
      </c>
      <c r="F39" s="179">
        <f>IF('Pracovní doba'!F47="","",'Pracovní doba'!F47)</f>
        <v>0.45833333333333331</v>
      </c>
      <c r="G39" s="179" t="s">
        <v>8</v>
      </c>
      <c r="H39" s="179">
        <f>IF('Pracovní doba'!H47="","",'Pracovní doba'!H47)</f>
        <v>0.47916666666666663</v>
      </c>
      <c r="I39" s="180">
        <f>IF('Pracovní doba'!I47="","",'Pracovní doba'!I47)</f>
        <v>0.64583333333333337</v>
      </c>
      <c r="J39" s="181" t="str">
        <f>IF('Pracovní doba'!J47="","",'Pracovní doba'!J47)</f>
        <v/>
      </c>
      <c r="K39" s="182" t="str">
        <f>IF('Pracovní doba'!K47="","",'Pracovní doba'!K47)</f>
        <v/>
      </c>
      <c r="L39" s="104">
        <f>IF('Pracovní doba'!L47="","",'Pracovní doba'!L47)</f>
        <v>0.33333333333333331</v>
      </c>
      <c r="M39" s="135" t="str">
        <f>IF('Pracovní doba'!M47="","",'Pracovní doba'!M47)</f>
        <v/>
      </c>
    </row>
    <row r="40" spans="1:13" ht="18.75" customHeight="1" x14ac:dyDescent="0.2">
      <c r="A40" s="222">
        <f>'Pracovní doba'!A48:B48</f>
        <v>29</v>
      </c>
      <c r="B40" s="223"/>
      <c r="C40" s="184" t="str">
        <f>'Pracovní doba'!C48</f>
        <v>So</v>
      </c>
      <c r="D40" s="177" t="str">
        <f>IF('Pracovní doba'!D48="","",'Pracovní doba'!D48)</f>
        <v/>
      </c>
      <c r="E40" s="178" t="str">
        <f>IF('Pracovní doba'!E48="","",'Pracovní doba'!E48)</f>
        <v/>
      </c>
      <c r="F40" s="179" t="str">
        <f>IF('Pracovní doba'!F48="","",'Pracovní doba'!F48)</f>
        <v/>
      </c>
      <c r="G40" s="179" t="s">
        <v>8</v>
      </c>
      <c r="H40" s="179" t="str">
        <f>IF('Pracovní doba'!H48="","",'Pracovní doba'!H48)</f>
        <v/>
      </c>
      <c r="I40" s="180" t="str">
        <f>IF('Pracovní doba'!I48="","",'Pracovní doba'!I48)</f>
        <v/>
      </c>
      <c r="J40" s="181" t="str">
        <f>IF('Pracovní doba'!J48="","",'Pracovní doba'!J48)</f>
        <v/>
      </c>
      <c r="K40" s="182" t="str">
        <f>IF('Pracovní doba'!K48="","",'Pracovní doba'!K48)</f>
        <v/>
      </c>
      <c r="L40" s="104" t="str">
        <f>IF('Pracovní doba'!L48="","",'Pracovní doba'!L48)</f>
        <v/>
      </c>
      <c r="M40" s="135" t="str">
        <f>IF('Pracovní doba'!M48="","",'Pracovní doba'!M48)</f>
        <v/>
      </c>
    </row>
    <row r="41" spans="1:13" ht="18.75" customHeight="1" x14ac:dyDescent="0.2">
      <c r="A41" s="222">
        <f>'Pracovní doba'!A49:B49</f>
        <v>30</v>
      </c>
      <c r="B41" s="223"/>
      <c r="C41" s="184" t="str">
        <f>'Pracovní doba'!C49</f>
        <v>Ne</v>
      </c>
      <c r="D41" s="177" t="str">
        <f>IF('Pracovní doba'!D49="","",'Pracovní doba'!D49)</f>
        <v/>
      </c>
      <c r="E41" s="178" t="str">
        <f>IF('Pracovní doba'!E49="","",'Pracovní doba'!E49)</f>
        <v/>
      </c>
      <c r="F41" s="179" t="str">
        <f>IF('Pracovní doba'!F49="","",'Pracovní doba'!F49)</f>
        <v/>
      </c>
      <c r="G41" s="179" t="s">
        <v>8</v>
      </c>
      <c r="H41" s="179" t="str">
        <f>IF('Pracovní doba'!H49="","",'Pracovní doba'!H49)</f>
        <v/>
      </c>
      <c r="I41" s="180" t="str">
        <f>IF('Pracovní doba'!I49="","",'Pracovní doba'!I49)</f>
        <v/>
      </c>
      <c r="J41" s="181" t="str">
        <f>IF('Pracovní doba'!J49="","",'Pracovní doba'!J49)</f>
        <v/>
      </c>
      <c r="K41" s="182" t="str">
        <f>IF('Pracovní doba'!K49="","",'Pracovní doba'!K49)</f>
        <v/>
      </c>
      <c r="L41" s="104" t="str">
        <f>IF('Pracovní doba'!L49="","",'Pracovní doba'!L49)</f>
        <v/>
      </c>
      <c r="M41" s="135" t="str">
        <f>IF('Pracovní doba'!M49="","",'Pracovní doba'!M49)</f>
        <v/>
      </c>
    </row>
    <row r="42" spans="1:13" ht="18.75" customHeight="1" thickBot="1" x14ac:dyDescent="0.25">
      <c r="A42" s="220">
        <f>'Pracovní doba'!A50:B50</f>
        <v>31</v>
      </c>
      <c r="B42" s="221"/>
      <c r="C42" s="185" t="str">
        <f>'Pracovní doba'!C50</f>
        <v>Po</v>
      </c>
      <c r="D42" s="186" t="str">
        <f>IF('Pracovní doba'!D50="","",'Pracovní doba'!D50)</f>
        <v>P</v>
      </c>
      <c r="E42" s="105">
        <f>IF('Pracovní doba'!E50="","",'Pracovní doba'!E50)</f>
        <v>0.29166666666666669</v>
      </c>
      <c r="F42" s="106">
        <f>IF('Pracovní doba'!F50="","",'Pracovní doba'!F50)</f>
        <v>0.45833333333333331</v>
      </c>
      <c r="G42" s="106" t="s">
        <v>8</v>
      </c>
      <c r="H42" s="106">
        <f>IF('Pracovní doba'!H50="","",'Pracovní doba'!H50)</f>
        <v>0.47916666666666663</v>
      </c>
      <c r="I42" s="107">
        <f>IF('Pracovní doba'!I50="","",'Pracovní doba'!I50)</f>
        <v>0.64583333333333337</v>
      </c>
      <c r="J42" s="127" t="str">
        <f>IF('Pracovní doba'!J50="","",'Pracovní doba'!J50)</f>
        <v/>
      </c>
      <c r="K42" s="128" t="str">
        <f>IF('Pracovní doba'!K50="","",'Pracovní doba'!K50)</f>
        <v/>
      </c>
      <c r="L42" s="108">
        <f>IF('Pracovní doba'!L50="","",'Pracovní doba'!L50)</f>
        <v>0.33333333333333331</v>
      </c>
      <c r="M42" s="136" t="str">
        <f>IF('Pracovní doba'!M50="","",'Pracovní doba'!M50)</f>
        <v/>
      </c>
    </row>
    <row r="43" spans="1:13" ht="18" customHeight="1" x14ac:dyDescent="0.2">
      <c r="A43" s="11"/>
      <c r="B43" s="11"/>
      <c r="C43" s="12"/>
      <c r="D43" s="13"/>
      <c r="E43" s="14"/>
      <c r="F43" s="14"/>
      <c r="G43" s="14"/>
      <c r="H43" s="14"/>
      <c r="I43" s="14"/>
      <c r="J43" s="14"/>
      <c r="K43" s="14"/>
      <c r="L43" s="14"/>
      <c r="M43" s="14"/>
    </row>
    <row r="44" spans="1:13" ht="18" customHeight="1" x14ac:dyDescent="0.2">
      <c r="A44" s="11"/>
      <c r="B44" s="11"/>
      <c r="C44" s="12"/>
      <c r="D44" s="13"/>
      <c r="E44" s="14"/>
      <c r="F44" s="14"/>
      <c r="G44" s="14"/>
      <c r="H44" s="14"/>
      <c r="I44" s="14"/>
      <c r="J44" s="111"/>
      <c r="K44" s="226" t="s">
        <v>49</v>
      </c>
      <c r="L44" s="226"/>
      <c r="M44" s="113">
        <f>'Pracovní doba'!M52</f>
        <v>168</v>
      </c>
    </row>
    <row r="45" spans="1:13" ht="18" customHeight="1" x14ac:dyDescent="0.2">
      <c r="A45" s="11"/>
      <c r="B45" s="11"/>
      <c r="C45" s="12"/>
      <c r="D45" s="13"/>
      <c r="E45" s="14"/>
      <c r="F45" s="14"/>
      <c r="G45" s="14"/>
      <c r="H45" s="14"/>
      <c r="I45" s="14"/>
      <c r="J45" s="111"/>
      <c r="K45" s="226" t="s">
        <v>50</v>
      </c>
      <c r="L45" s="226"/>
      <c r="M45" s="123">
        <f>'Pracovní doba'!M53</f>
        <v>167.99999999999994</v>
      </c>
    </row>
    <row r="46" spans="1:13" ht="18" customHeight="1" x14ac:dyDescent="0.2">
      <c r="A46" s="11"/>
      <c r="B46" s="11"/>
      <c r="C46" s="12"/>
      <c r="D46" s="13"/>
      <c r="E46" s="14"/>
      <c r="F46" s="14"/>
      <c r="G46" s="14"/>
      <c r="H46" s="14"/>
      <c r="I46" s="14"/>
      <c r="J46" s="112"/>
      <c r="K46" s="227" t="s">
        <v>72</v>
      </c>
      <c r="L46" s="227"/>
      <c r="M46" s="124">
        <f>'Pracovní doba'!M54</f>
        <v>0</v>
      </c>
    </row>
    <row r="47" spans="1:13" ht="18" customHeight="1" thickBot="1" x14ac:dyDescent="0.25">
      <c r="J47" s="111"/>
      <c r="K47" s="228" t="s">
        <v>51</v>
      </c>
      <c r="L47" s="228"/>
      <c r="M47" s="125">
        <f>'Pracovní doba'!M55</f>
        <v>0</v>
      </c>
    </row>
    <row r="48" spans="1:13" ht="18" customHeight="1" thickTop="1" x14ac:dyDescent="0.2">
      <c r="J48" s="111"/>
      <c r="K48" s="119" t="s">
        <v>87</v>
      </c>
      <c r="L48" s="120"/>
      <c r="M48" s="126">
        <f>'Pracovní doba'!M56</f>
        <v>0</v>
      </c>
    </row>
    <row r="49" spans="1:13" ht="26.45" customHeight="1" x14ac:dyDescent="0.2">
      <c r="A49" s="118" t="s">
        <v>86</v>
      </c>
      <c r="B49" s="118"/>
      <c r="C49" s="118"/>
      <c r="D49" s="118"/>
      <c r="E49" s="118"/>
      <c r="F49" s="118"/>
      <c r="G49" s="118"/>
      <c r="H49" s="118"/>
      <c r="I49" s="118"/>
      <c r="J49" s="118"/>
      <c r="M49" s="79"/>
    </row>
    <row r="50" spans="1:13" x14ac:dyDescent="0.2">
      <c r="K50" s="79"/>
      <c r="L50" s="79"/>
      <c r="M50" s="79"/>
    </row>
    <row r="51" spans="1:13" x14ac:dyDescent="0.2">
      <c r="K51" s="79"/>
      <c r="L51" s="79"/>
      <c r="M51" s="79"/>
    </row>
    <row r="52" spans="1:13" x14ac:dyDescent="0.2">
      <c r="K52" s="79"/>
      <c r="L52" s="79"/>
      <c r="M52" s="79"/>
    </row>
    <row r="53" spans="1:13" x14ac:dyDescent="0.2">
      <c r="A53" s="118" t="s">
        <v>85</v>
      </c>
      <c r="B53" s="118"/>
      <c r="C53" s="118"/>
      <c r="D53" s="118"/>
      <c r="E53" s="118"/>
      <c r="F53" s="118"/>
      <c r="G53" s="118"/>
      <c r="H53" s="118"/>
      <c r="I53" s="118"/>
      <c r="J53" s="118"/>
    </row>
    <row r="56" spans="1:13" x14ac:dyDescent="0.2">
      <c r="L56" s="50"/>
    </row>
  </sheetData>
  <dataConsolidate/>
  <mergeCells count="51">
    <mergeCell ref="K44:L44"/>
    <mergeCell ref="K45:L45"/>
    <mergeCell ref="K46:L46"/>
    <mergeCell ref="K47:L47"/>
    <mergeCell ref="A37:B37"/>
    <mergeCell ref="A38:B38"/>
    <mergeCell ref="A39:B39"/>
    <mergeCell ref="A40:B40"/>
    <mergeCell ref="A41:B41"/>
    <mergeCell ref="A42:B42"/>
    <mergeCell ref="A36:B36"/>
    <mergeCell ref="A25:B25"/>
    <mergeCell ref="A26:B26"/>
    <mergeCell ref="A27:B27"/>
    <mergeCell ref="A28:B28"/>
    <mergeCell ref="A29:B29"/>
    <mergeCell ref="A30:B30"/>
    <mergeCell ref="A31:B31"/>
    <mergeCell ref="A32:B32"/>
    <mergeCell ref="A33:B33"/>
    <mergeCell ref="A34:B34"/>
    <mergeCell ref="A35:B35"/>
    <mergeCell ref="A24:B24"/>
    <mergeCell ref="A13:B13"/>
    <mergeCell ref="A14:B14"/>
    <mergeCell ref="A15:B15"/>
    <mergeCell ref="A16:B16"/>
    <mergeCell ref="A17:B17"/>
    <mergeCell ref="A18:B18"/>
    <mergeCell ref="A19:B19"/>
    <mergeCell ref="A20:B20"/>
    <mergeCell ref="A21:B21"/>
    <mergeCell ref="A22:B22"/>
    <mergeCell ref="A23:B23"/>
    <mergeCell ref="K10:K11"/>
    <mergeCell ref="L10:M10"/>
    <mergeCell ref="A12:B12"/>
    <mergeCell ref="A6:D6"/>
    <mergeCell ref="E6:I6"/>
    <mergeCell ref="A8:D8"/>
    <mergeCell ref="E8:I8"/>
    <mergeCell ref="A10:C11"/>
    <mergeCell ref="D10:D11"/>
    <mergeCell ref="E10:E11"/>
    <mergeCell ref="F10:H11"/>
    <mergeCell ref="I10:I11"/>
    <mergeCell ref="A1:J1"/>
    <mergeCell ref="A3:D4"/>
    <mergeCell ref="E3:I3"/>
    <mergeCell ref="E4:I4"/>
    <mergeCell ref="J10:J11"/>
  </mergeCells>
  <conditionalFormatting sqref="C12:C46">
    <cfRule type="cellIs" dxfId="24" priority="8" stopIfTrue="1" operator="equal">
      <formula>"So"</formula>
    </cfRule>
    <cfRule type="cellIs" dxfId="23" priority="9" stopIfTrue="1" operator="equal">
      <formula>"Ne"</formula>
    </cfRule>
  </conditionalFormatting>
  <conditionalFormatting sqref="H12:H42">
    <cfRule type="expression" dxfId="22" priority="7">
      <formula>AND($H12&lt;&gt;"",($H12-$F12)&lt;1/48)</formula>
    </cfRule>
  </conditionalFormatting>
  <conditionalFormatting sqref="L12:M42">
    <cfRule type="expression" dxfId="21" priority="13">
      <formula>#REF!</formula>
    </cfRule>
  </conditionalFormatting>
  <conditionalFormatting sqref="A12:M42">
    <cfRule type="expression" dxfId="20" priority="10" stopIfTrue="1">
      <formula>$D12="S"</formula>
    </cfRule>
    <cfRule type="expression" dxfId="19" priority="11" stopIfTrue="1">
      <formula>$C12="So"</formula>
    </cfRule>
    <cfRule type="expression" dxfId="18" priority="12" stopIfTrue="1">
      <formula>$C12="Ne"</formula>
    </cfRule>
  </conditionalFormatting>
  <dataValidations count="13">
    <dataValidation type="time" operator="lessThanOrEqual" allowBlank="1" showInputMessage="1" showErrorMessage="1" error="Musíte vložit čas ve formátu:_x000a_HH:MM_x000a_Zadávaná hodnota musí být v rozmezí času příchodu a odchodu._x000a_Minimální doba přestávky na oddych je 30 minut." prompt="Zadávaná hodnota musí být v rozmezí času příchodu a odchodu._x000a_Minimální doba přestávky na oddych je 30 minut." sqref="H12:H42" xr:uid="{00000000-0002-0000-0100-000000000000}">
      <formula1>0.999988425925926</formula1>
    </dataValidation>
    <dataValidation type="time" operator="lessThanOrEqual" allowBlank="1" showInputMessage="1" showErrorMessage="1" error="Musíte vložit čas ve formátu:_x000a_HH:MM" sqref="I12:I42" xr:uid="{00000000-0002-0000-0100-000001000000}">
      <formula1>0.999988425925926</formula1>
    </dataValidation>
    <dataValidation type="time" allowBlank="1" showInputMessage="1" showErrorMessage="1" error="Zadávaná hodnota musí být v rozmezí času příchodu a odchodu" prompt="Zadávaná hodnota musí být v rozmezí času příchodu a odchodu" sqref="J65553:K65583 J983057:K983087 J917521:K917551 J851985:K852015 J786449:K786479 J720913:K720943 J655377:K655407 J589841:K589871 J524305:K524335 J458769:K458799 J393233:K393263 J327697:K327727 J262161:K262191 J196625:K196655 J131089:K131119" xr:uid="{00000000-0002-0000-0100-000002000000}">
      <formula1>E65552</formula1>
      <formula2>I65552</formula2>
    </dataValidation>
    <dataValidation type="time" allowBlank="1" showInputMessage="1" showErrorMessage="1" error="Zadávaná hodnota musí být v rozmezí času příchodu a odchodu a přerušení musí být delší než 30 minut." prompt="Zadávaná hodnota musí být v rozmezí času příchodu a odchodu._x000a_Minimální doba přerušení je 30 minut." sqref="L65553:L65583 L131089:L131119 L196625:L196655 L262161:L262191 L327697:L327727 L393233:L393263 L458769:L458799 L524305:L524335 L589841:L589871 L655377:L655407 L720913:L720943 L786449:L786479 L851985:L852015 L917521:L917551 L983057:L983087" xr:uid="{00000000-0002-0000-0100-000003000000}">
      <formula1>E65552</formula1>
      <formula2>I65552</formula2>
    </dataValidation>
    <dataValidation type="whole" allowBlank="1" showInputMessage="1" showErrorMessage="1" errorTitle="Chyba" error="Vložte číslo měsíce" promptTitle="Měsíc" prompt="Vložte pořadové číslo měsíce v roce" sqref="E65532 IH65532 SD65532 ABZ65532 ALV65532 AVR65532 BFN65532 BPJ65532 BZF65532 CJB65532 CSX65532 DCT65532 DMP65532 DWL65532 EGH65532 EQD65532 EZZ65532 FJV65532 FTR65532 GDN65532 GNJ65532 GXF65532 HHB65532 HQX65532 IAT65532 IKP65532 IUL65532 JEH65532 JOD65532 JXZ65532 KHV65532 KRR65532 LBN65532 LLJ65532 LVF65532 MFB65532 MOX65532 MYT65532 NIP65532 NSL65532 OCH65532 OMD65532 OVZ65532 PFV65532 PPR65532 PZN65532 QJJ65532 QTF65532 RDB65532 RMX65532 RWT65532 SGP65532 SQL65532 TAH65532 TKD65532 TTZ65532 UDV65532 UNR65532 UXN65532 VHJ65532 VRF65532 WBB65532 WKX65532 WUT65532 E131068 IH131068 SD131068 ABZ131068 ALV131068 AVR131068 BFN131068 BPJ131068 BZF131068 CJB131068 CSX131068 DCT131068 DMP131068 DWL131068 EGH131068 EQD131068 EZZ131068 FJV131068 FTR131068 GDN131068 GNJ131068 GXF131068 HHB131068 HQX131068 IAT131068 IKP131068 IUL131068 JEH131068 JOD131068 JXZ131068 KHV131068 KRR131068 LBN131068 LLJ131068 LVF131068 MFB131068 MOX131068 MYT131068 NIP131068 NSL131068 OCH131068 OMD131068 OVZ131068 PFV131068 PPR131068 PZN131068 QJJ131068 QTF131068 RDB131068 RMX131068 RWT131068 SGP131068 SQL131068 TAH131068 TKD131068 TTZ131068 UDV131068 UNR131068 UXN131068 VHJ131068 VRF131068 WBB131068 WKX131068 WUT131068 E196604 IH196604 SD196604 ABZ196604 ALV196604 AVR196604 BFN196604 BPJ196604 BZF196604 CJB196604 CSX196604 DCT196604 DMP196604 DWL196604 EGH196604 EQD196604 EZZ196604 FJV196604 FTR196604 GDN196604 GNJ196604 GXF196604 HHB196604 HQX196604 IAT196604 IKP196604 IUL196604 JEH196604 JOD196604 JXZ196604 KHV196604 KRR196604 LBN196604 LLJ196604 LVF196604 MFB196604 MOX196604 MYT196604 NIP196604 NSL196604 OCH196604 OMD196604 OVZ196604 PFV196604 PPR196604 PZN196604 QJJ196604 QTF196604 RDB196604 RMX196604 RWT196604 SGP196604 SQL196604 TAH196604 TKD196604 TTZ196604 UDV196604 UNR196604 UXN196604 VHJ196604 VRF196604 WBB196604 WKX196604 WUT196604 E262140 IH262140 SD262140 ABZ262140 ALV262140 AVR262140 BFN262140 BPJ262140 BZF262140 CJB262140 CSX262140 DCT262140 DMP262140 DWL262140 EGH262140 EQD262140 EZZ262140 FJV262140 FTR262140 GDN262140 GNJ262140 GXF262140 HHB262140 HQX262140 IAT262140 IKP262140 IUL262140 JEH262140 JOD262140 JXZ262140 KHV262140 KRR262140 LBN262140 LLJ262140 LVF262140 MFB262140 MOX262140 MYT262140 NIP262140 NSL262140 OCH262140 OMD262140 OVZ262140 PFV262140 PPR262140 PZN262140 QJJ262140 QTF262140 RDB262140 RMX262140 RWT262140 SGP262140 SQL262140 TAH262140 TKD262140 TTZ262140 UDV262140 UNR262140 UXN262140 VHJ262140 VRF262140 WBB262140 WKX262140 WUT262140 E327676 IH327676 SD327676 ABZ327676 ALV327676 AVR327676 BFN327676 BPJ327676 BZF327676 CJB327676 CSX327676 DCT327676 DMP327676 DWL327676 EGH327676 EQD327676 EZZ327676 FJV327676 FTR327676 GDN327676 GNJ327676 GXF327676 HHB327676 HQX327676 IAT327676 IKP327676 IUL327676 JEH327676 JOD327676 JXZ327676 KHV327676 KRR327676 LBN327676 LLJ327676 LVF327676 MFB327676 MOX327676 MYT327676 NIP327676 NSL327676 OCH327676 OMD327676 OVZ327676 PFV327676 PPR327676 PZN327676 QJJ327676 QTF327676 RDB327676 RMX327676 RWT327676 SGP327676 SQL327676 TAH327676 TKD327676 TTZ327676 UDV327676 UNR327676 UXN327676 VHJ327676 VRF327676 WBB327676 WKX327676 WUT327676 E393212 IH393212 SD393212 ABZ393212 ALV393212 AVR393212 BFN393212 BPJ393212 BZF393212 CJB393212 CSX393212 DCT393212 DMP393212 DWL393212 EGH393212 EQD393212 EZZ393212 FJV393212 FTR393212 GDN393212 GNJ393212 GXF393212 HHB393212 HQX393212 IAT393212 IKP393212 IUL393212 JEH393212 JOD393212 JXZ393212 KHV393212 KRR393212 LBN393212 LLJ393212 LVF393212 MFB393212 MOX393212 MYT393212 NIP393212 NSL393212 OCH393212 OMD393212 OVZ393212 PFV393212 PPR393212 PZN393212 QJJ393212 QTF393212 RDB393212 RMX393212 RWT393212 SGP393212 SQL393212 TAH393212 TKD393212 TTZ393212 UDV393212 UNR393212 UXN393212 VHJ393212 VRF393212 WBB393212 WKX393212 WUT393212 E458748 IH458748 SD458748 ABZ458748 ALV458748 AVR458748 BFN458748 BPJ458748 BZF458748 CJB458748 CSX458748 DCT458748 DMP458748 DWL458748 EGH458748 EQD458748 EZZ458748 FJV458748 FTR458748 GDN458748 GNJ458748 GXF458748 HHB458748 HQX458748 IAT458748 IKP458748 IUL458748 JEH458748 JOD458748 JXZ458748 KHV458748 KRR458748 LBN458748 LLJ458748 LVF458748 MFB458748 MOX458748 MYT458748 NIP458748 NSL458748 OCH458748 OMD458748 OVZ458748 PFV458748 PPR458748 PZN458748 QJJ458748 QTF458748 RDB458748 RMX458748 RWT458748 SGP458748 SQL458748 TAH458748 TKD458748 TTZ458748 UDV458748 UNR458748 UXN458748 VHJ458748 VRF458748 WBB458748 WKX458748 WUT458748 E524284 IH524284 SD524284 ABZ524284 ALV524284 AVR524284 BFN524284 BPJ524284 BZF524284 CJB524284 CSX524284 DCT524284 DMP524284 DWL524284 EGH524284 EQD524284 EZZ524284 FJV524284 FTR524284 GDN524284 GNJ524284 GXF524284 HHB524284 HQX524284 IAT524284 IKP524284 IUL524284 JEH524284 JOD524284 JXZ524284 KHV524284 KRR524284 LBN524284 LLJ524284 LVF524284 MFB524284 MOX524284 MYT524284 NIP524284 NSL524284 OCH524284 OMD524284 OVZ524284 PFV524284 PPR524284 PZN524284 QJJ524284 QTF524284 RDB524284 RMX524284 RWT524284 SGP524284 SQL524284 TAH524284 TKD524284 TTZ524284 UDV524284 UNR524284 UXN524284 VHJ524284 VRF524284 WBB524284 WKX524284 WUT524284 E589820 IH589820 SD589820 ABZ589820 ALV589820 AVR589820 BFN589820 BPJ589820 BZF589820 CJB589820 CSX589820 DCT589820 DMP589820 DWL589820 EGH589820 EQD589820 EZZ589820 FJV589820 FTR589820 GDN589820 GNJ589820 GXF589820 HHB589820 HQX589820 IAT589820 IKP589820 IUL589820 JEH589820 JOD589820 JXZ589820 KHV589820 KRR589820 LBN589820 LLJ589820 LVF589820 MFB589820 MOX589820 MYT589820 NIP589820 NSL589820 OCH589820 OMD589820 OVZ589820 PFV589820 PPR589820 PZN589820 QJJ589820 QTF589820 RDB589820 RMX589820 RWT589820 SGP589820 SQL589820 TAH589820 TKD589820 TTZ589820 UDV589820 UNR589820 UXN589820 VHJ589820 VRF589820 WBB589820 WKX589820 WUT589820 E655356 IH655356 SD655356 ABZ655356 ALV655356 AVR655356 BFN655356 BPJ655356 BZF655356 CJB655356 CSX655356 DCT655356 DMP655356 DWL655356 EGH655356 EQD655356 EZZ655356 FJV655356 FTR655356 GDN655356 GNJ655356 GXF655356 HHB655356 HQX655356 IAT655356 IKP655356 IUL655356 JEH655356 JOD655356 JXZ655356 KHV655356 KRR655356 LBN655356 LLJ655356 LVF655356 MFB655356 MOX655356 MYT655356 NIP655356 NSL655356 OCH655356 OMD655356 OVZ655356 PFV655356 PPR655356 PZN655356 QJJ655356 QTF655356 RDB655356 RMX655356 RWT655356 SGP655356 SQL655356 TAH655356 TKD655356 TTZ655356 UDV655356 UNR655356 UXN655356 VHJ655356 VRF655356 WBB655356 WKX655356 WUT655356 E720892 IH720892 SD720892 ABZ720892 ALV720892 AVR720892 BFN720892 BPJ720892 BZF720892 CJB720892 CSX720892 DCT720892 DMP720892 DWL720892 EGH720892 EQD720892 EZZ720892 FJV720892 FTR720892 GDN720892 GNJ720892 GXF720892 HHB720892 HQX720892 IAT720892 IKP720892 IUL720892 JEH720892 JOD720892 JXZ720892 KHV720892 KRR720892 LBN720892 LLJ720892 LVF720892 MFB720892 MOX720892 MYT720892 NIP720892 NSL720892 OCH720892 OMD720892 OVZ720892 PFV720892 PPR720892 PZN720892 QJJ720892 QTF720892 RDB720892 RMX720892 RWT720892 SGP720892 SQL720892 TAH720892 TKD720892 TTZ720892 UDV720892 UNR720892 UXN720892 VHJ720892 VRF720892 WBB720892 WKX720892 WUT720892 E786428 IH786428 SD786428 ABZ786428 ALV786428 AVR786428 BFN786428 BPJ786428 BZF786428 CJB786428 CSX786428 DCT786428 DMP786428 DWL786428 EGH786428 EQD786428 EZZ786428 FJV786428 FTR786428 GDN786428 GNJ786428 GXF786428 HHB786428 HQX786428 IAT786428 IKP786428 IUL786428 JEH786428 JOD786428 JXZ786428 KHV786428 KRR786428 LBN786428 LLJ786428 LVF786428 MFB786428 MOX786428 MYT786428 NIP786428 NSL786428 OCH786428 OMD786428 OVZ786428 PFV786428 PPR786428 PZN786428 QJJ786428 QTF786428 RDB786428 RMX786428 RWT786428 SGP786428 SQL786428 TAH786428 TKD786428 TTZ786428 UDV786428 UNR786428 UXN786428 VHJ786428 VRF786428 WBB786428 WKX786428 WUT786428 E851964 IH851964 SD851964 ABZ851964 ALV851964 AVR851964 BFN851964 BPJ851964 BZF851964 CJB851964 CSX851964 DCT851964 DMP851964 DWL851964 EGH851964 EQD851964 EZZ851964 FJV851964 FTR851964 GDN851964 GNJ851964 GXF851964 HHB851964 HQX851964 IAT851964 IKP851964 IUL851964 JEH851964 JOD851964 JXZ851964 KHV851964 KRR851964 LBN851964 LLJ851964 LVF851964 MFB851964 MOX851964 MYT851964 NIP851964 NSL851964 OCH851964 OMD851964 OVZ851964 PFV851964 PPR851964 PZN851964 QJJ851964 QTF851964 RDB851964 RMX851964 RWT851964 SGP851964 SQL851964 TAH851964 TKD851964 TTZ851964 UDV851964 UNR851964 UXN851964 VHJ851964 VRF851964 WBB851964 WKX851964 WUT851964 E917500 IH917500 SD917500 ABZ917500 ALV917500 AVR917500 BFN917500 BPJ917500 BZF917500 CJB917500 CSX917500 DCT917500 DMP917500 DWL917500 EGH917500 EQD917500 EZZ917500 FJV917500 FTR917500 GDN917500 GNJ917500 GXF917500 HHB917500 HQX917500 IAT917500 IKP917500 IUL917500 JEH917500 JOD917500 JXZ917500 KHV917500 KRR917500 LBN917500 LLJ917500 LVF917500 MFB917500 MOX917500 MYT917500 NIP917500 NSL917500 OCH917500 OMD917500 OVZ917500 PFV917500 PPR917500 PZN917500 QJJ917500 QTF917500 RDB917500 RMX917500 RWT917500 SGP917500 SQL917500 TAH917500 TKD917500 TTZ917500 UDV917500 UNR917500 UXN917500 VHJ917500 VRF917500 WBB917500 WKX917500 WUT917500 E983036 IH983036 SD983036 ABZ983036 ALV983036 AVR983036 BFN983036 BPJ983036 BZF983036 CJB983036 CSX983036 DCT983036 DMP983036 DWL983036 EGH983036 EQD983036 EZZ983036 FJV983036 FTR983036 GDN983036 GNJ983036 GXF983036 HHB983036 HQX983036 IAT983036 IKP983036 IUL983036 JEH983036 JOD983036 JXZ983036 KHV983036 KRR983036 LBN983036 LLJ983036 LVF983036 MFB983036 MOX983036 MYT983036 NIP983036 NSL983036 OCH983036 OMD983036 OVZ983036 PFV983036 PPR983036 PZN983036 QJJ983036 QTF983036 RDB983036 RMX983036 RWT983036 SGP983036 SQL983036 TAH983036 TKD983036 TTZ983036 UDV983036 UNR983036 UXN983036 VHJ983036 VRF983036 WBB983036 WKX983036 WUT983036" xr:uid="{00000000-0002-0000-0100-000004000000}">
      <formula1>1</formula1>
      <formula2>12</formula2>
    </dataValidation>
    <dataValidation type="time" allowBlank="1" showInputMessage="1" showErrorMessage="1" error="Musíte vložit čas ve formátu HH:MM" promptTitle="Čas obvyklého příchodu do práce" prompt="Vložte čas ve formátu HH:MM" sqref="E65535 IH65535 SD65535 ABZ65535 ALV65535 AVR65535 BFN65535 BPJ65535 BZF65535 CJB65535 CSX65535 DCT65535 DMP65535 DWL65535 EGH65535 EQD65535 EZZ65535 FJV65535 FTR65535 GDN65535 GNJ65535 GXF65535 HHB65535 HQX65535 IAT65535 IKP65535 IUL65535 JEH65535 JOD65535 JXZ65535 KHV65535 KRR65535 LBN65535 LLJ65535 LVF65535 MFB65535 MOX65535 MYT65535 NIP65535 NSL65535 OCH65535 OMD65535 OVZ65535 PFV65535 PPR65535 PZN65535 QJJ65535 QTF65535 RDB65535 RMX65535 RWT65535 SGP65535 SQL65535 TAH65535 TKD65535 TTZ65535 UDV65535 UNR65535 UXN65535 VHJ65535 VRF65535 WBB65535 WKX65535 WUT65535 E131071 IH131071 SD131071 ABZ131071 ALV131071 AVR131071 BFN131071 BPJ131071 BZF131071 CJB131071 CSX131071 DCT131071 DMP131071 DWL131071 EGH131071 EQD131071 EZZ131071 FJV131071 FTR131071 GDN131071 GNJ131071 GXF131071 HHB131071 HQX131071 IAT131071 IKP131071 IUL131071 JEH131071 JOD131071 JXZ131071 KHV131071 KRR131071 LBN131071 LLJ131071 LVF131071 MFB131071 MOX131071 MYT131071 NIP131071 NSL131071 OCH131071 OMD131071 OVZ131071 PFV131071 PPR131071 PZN131071 QJJ131071 QTF131071 RDB131071 RMX131071 RWT131071 SGP131071 SQL131071 TAH131071 TKD131071 TTZ131071 UDV131071 UNR131071 UXN131071 VHJ131071 VRF131071 WBB131071 WKX131071 WUT131071 E196607 IH196607 SD196607 ABZ196607 ALV196607 AVR196607 BFN196607 BPJ196607 BZF196607 CJB196607 CSX196607 DCT196607 DMP196607 DWL196607 EGH196607 EQD196607 EZZ196607 FJV196607 FTR196607 GDN196607 GNJ196607 GXF196607 HHB196607 HQX196607 IAT196607 IKP196607 IUL196607 JEH196607 JOD196607 JXZ196607 KHV196607 KRR196607 LBN196607 LLJ196607 LVF196607 MFB196607 MOX196607 MYT196607 NIP196607 NSL196607 OCH196607 OMD196607 OVZ196607 PFV196607 PPR196607 PZN196607 QJJ196607 QTF196607 RDB196607 RMX196607 RWT196607 SGP196607 SQL196607 TAH196607 TKD196607 TTZ196607 UDV196607 UNR196607 UXN196607 VHJ196607 VRF196607 WBB196607 WKX196607 WUT196607 E262143 IH262143 SD262143 ABZ262143 ALV262143 AVR262143 BFN262143 BPJ262143 BZF262143 CJB262143 CSX262143 DCT262143 DMP262143 DWL262143 EGH262143 EQD262143 EZZ262143 FJV262143 FTR262143 GDN262143 GNJ262143 GXF262143 HHB262143 HQX262143 IAT262143 IKP262143 IUL262143 JEH262143 JOD262143 JXZ262143 KHV262143 KRR262143 LBN262143 LLJ262143 LVF262143 MFB262143 MOX262143 MYT262143 NIP262143 NSL262143 OCH262143 OMD262143 OVZ262143 PFV262143 PPR262143 PZN262143 QJJ262143 QTF262143 RDB262143 RMX262143 RWT262143 SGP262143 SQL262143 TAH262143 TKD262143 TTZ262143 UDV262143 UNR262143 UXN262143 VHJ262143 VRF262143 WBB262143 WKX262143 WUT262143 E327679 IH327679 SD327679 ABZ327679 ALV327679 AVR327679 BFN327679 BPJ327679 BZF327679 CJB327679 CSX327679 DCT327679 DMP327679 DWL327679 EGH327679 EQD327679 EZZ327679 FJV327679 FTR327679 GDN327679 GNJ327679 GXF327679 HHB327679 HQX327679 IAT327679 IKP327679 IUL327679 JEH327679 JOD327679 JXZ327679 KHV327679 KRR327679 LBN327679 LLJ327679 LVF327679 MFB327679 MOX327679 MYT327679 NIP327679 NSL327679 OCH327679 OMD327679 OVZ327679 PFV327679 PPR327679 PZN327679 QJJ327679 QTF327679 RDB327679 RMX327679 RWT327679 SGP327679 SQL327679 TAH327679 TKD327679 TTZ327679 UDV327679 UNR327679 UXN327679 VHJ327679 VRF327679 WBB327679 WKX327679 WUT327679 E393215 IH393215 SD393215 ABZ393215 ALV393215 AVR393215 BFN393215 BPJ393215 BZF393215 CJB393215 CSX393215 DCT393215 DMP393215 DWL393215 EGH393215 EQD393215 EZZ393215 FJV393215 FTR393215 GDN393215 GNJ393215 GXF393215 HHB393215 HQX393215 IAT393215 IKP393215 IUL393215 JEH393215 JOD393215 JXZ393215 KHV393215 KRR393215 LBN393215 LLJ393215 LVF393215 MFB393215 MOX393215 MYT393215 NIP393215 NSL393215 OCH393215 OMD393215 OVZ393215 PFV393215 PPR393215 PZN393215 QJJ393215 QTF393215 RDB393215 RMX393215 RWT393215 SGP393215 SQL393215 TAH393215 TKD393215 TTZ393215 UDV393215 UNR393215 UXN393215 VHJ393215 VRF393215 WBB393215 WKX393215 WUT393215 E458751 IH458751 SD458751 ABZ458751 ALV458751 AVR458751 BFN458751 BPJ458751 BZF458751 CJB458751 CSX458751 DCT458751 DMP458751 DWL458751 EGH458751 EQD458751 EZZ458751 FJV458751 FTR458751 GDN458751 GNJ458751 GXF458751 HHB458751 HQX458751 IAT458751 IKP458751 IUL458751 JEH458751 JOD458751 JXZ458751 KHV458751 KRR458751 LBN458751 LLJ458751 LVF458751 MFB458751 MOX458751 MYT458751 NIP458751 NSL458751 OCH458751 OMD458751 OVZ458751 PFV458751 PPR458751 PZN458751 QJJ458751 QTF458751 RDB458751 RMX458751 RWT458751 SGP458751 SQL458751 TAH458751 TKD458751 TTZ458751 UDV458751 UNR458751 UXN458751 VHJ458751 VRF458751 WBB458751 WKX458751 WUT458751 E524287 IH524287 SD524287 ABZ524287 ALV524287 AVR524287 BFN524287 BPJ524287 BZF524287 CJB524287 CSX524287 DCT524287 DMP524287 DWL524287 EGH524287 EQD524287 EZZ524287 FJV524287 FTR524287 GDN524287 GNJ524287 GXF524287 HHB524287 HQX524287 IAT524287 IKP524287 IUL524287 JEH524287 JOD524287 JXZ524287 KHV524287 KRR524287 LBN524287 LLJ524287 LVF524287 MFB524287 MOX524287 MYT524287 NIP524287 NSL524287 OCH524287 OMD524287 OVZ524287 PFV524287 PPR524287 PZN524287 QJJ524287 QTF524287 RDB524287 RMX524287 RWT524287 SGP524287 SQL524287 TAH524287 TKD524287 TTZ524287 UDV524287 UNR524287 UXN524287 VHJ524287 VRF524287 WBB524287 WKX524287 WUT524287 E589823 IH589823 SD589823 ABZ589823 ALV589823 AVR589823 BFN589823 BPJ589823 BZF589823 CJB589823 CSX589823 DCT589823 DMP589823 DWL589823 EGH589823 EQD589823 EZZ589823 FJV589823 FTR589823 GDN589823 GNJ589823 GXF589823 HHB589823 HQX589823 IAT589823 IKP589823 IUL589823 JEH589823 JOD589823 JXZ589823 KHV589823 KRR589823 LBN589823 LLJ589823 LVF589823 MFB589823 MOX589823 MYT589823 NIP589823 NSL589823 OCH589823 OMD589823 OVZ589823 PFV589823 PPR589823 PZN589823 QJJ589823 QTF589823 RDB589823 RMX589823 RWT589823 SGP589823 SQL589823 TAH589823 TKD589823 TTZ589823 UDV589823 UNR589823 UXN589823 VHJ589823 VRF589823 WBB589823 WKX589823 WUT589823 E655359 IH655359 SD655359 ABZ655359 ALV655359 AVR655359 BFN655359 BPJ655359 BZF655359 CJB655359 CSX655359 DCT655359 DMP655359 DWL655359 EGH655359 EQD655359 EZZ655359 FJV655359 FTR655359 GDN655359 GNJ655359 GXF655359 HHB655359 HQX655359 IAT655359 IKP655359 IUL655359 JEH655359 JOD655359 JXZ655359 KHV655359 KRR655359 LBN655359 LLJ655359 LVF655359 MFB655359 MOX655359 MYT655359 NIP655359 NSL655359 OCH655359 OMD655359 OVZ655359 PFV655359 PPR655359 PZN655359 QJJ655359 QTF655359 RDB655359 RMX655359 RWT655359 SGP655359 SQL655359 TAH655359 TKD655359 TTZ655359 UDV655359 UNR655359 UXN655359 VHJ655359 VRF655359 WBB655359 WKX655359 WUT655359 E720895 IH720895 SD720895 ABZ720895 ALV720895 AVR720895 BFN720895 BPJ720895 BZF720895 CJB720895 CSX720895 DCT720895 DMP720895 DWL720895 EGH720895 EQD720895 EZZ720895 FJV720895 FTR720895 GDN720895 GNJ720895 GXF720895 HHB720895 HQX720895 IAT720895 IKP720895 IUL720895 JEH720895 JOD720895 JXZ720895 KHV720895 KRR720895 LBN720895 LLJ720895 LVF720895 MFB720895 MOX720895 MYT720895 NIP720895 NSL720895 OCH720895 OMD720895 OVZ720895 PFV720895 PPR720895 PZN720895 QJJ720895 QTF720895 RDB720895 RMX720895 RWT720895 SGP720895 SQL720895 TAH720895 TKD720895 TTZ720895 UDV720895 UNR720895 UXN720895 VHJ720895 VRF720895 WBB720895 WKX720895 WUT720895 E786431 IH786431 SD786431 ABZ786431 ALV786431 AVR786431 BFN786431 BPJ786431 BZF786431 CJB786431 CSX786431 DCT786431 DMP786431 DWL786431 EGH786431 EQD786431 EZZ786431 FJV786431 FTR786431 GDN786431 GNJ786431 GXF786431 HHB786431 HQX786431 IAT786431 IKP786431 IUL786431 JEH786431 JOD786431 JXZ786431 KHV786431 KRR786431 LBN786431 LLJ786431 LVF786431 MFB786431 MOX786431 MYT786431 NIP786431 NSL786431 OCH786431 OMD786431 OVZ786431 PFV786431 PPR786431 PZN786431 QJJ786431 QTF786431 RDB786431 RMX786431 RWT786431 SGP786431 SQL786431 TAH786431 TKD786431 TTZ786431 UDV786431 UNR786431 UXN786431 VHJ786431 VRF786431 WBB786431 WKX786431 WUT786431 E851967 IH851967 SD851967 ABZ851967 ALV851967 AVR851967 BFN851967 BPJ851967 BZF851967 CJB851967 CSX851967 DCT851967 DMP851967 DWL851967 EGH851967 EQD851967 EZZ851967 FJV851967 FTR851967 GDN851967 GNJ851967 GXF851967 HHB851967 HQX851967 IAT851967 IKP851967 IUL851967 JEH851967 JOD851967 JXZ851967 KHV851967 KRR851967 LBN851967 LLJ851967 LVF851967 MFB851967 MOX851967 MYT851967 NIP851967 NSL851967 OCH851967 OMD851967 OVZ851967 PFV851967 PPR851967 PZN851967 QJJ851967 QTF851967 RDB851967 RMX851967 RWT851967 SGP851967 SQL851967 TAH851967 TKD851967 TTZ851967 UDV851967 UNR851967 UXN851967 VHJ851967 VRF851967 WBB851967 WKX851967 WUT851967 E917503 IH917503 SD917503 ABZ917503 ALV917503 AVR917503 BFN917503 BPJ917503 BZF917503 CJB917503 CSX917503 DCT917503 DMP917503 DWL917503 EGH917503 EQD917503 EZZ917503 FJV917503 FTR917503 GDN917503 GNJ917503 GXF917503 HHB917503 HQX917503 IAT917503 IKP917503 IUL917503 JEH917503 JOD917503 JXZ917503 KHV917503 KRR917503 LBN917503 LLJ917503 LVF917503 MFB917503 MOX917503 MYT917503 NIP917503 NSL917503 OCH917503 OMD917503 OVZ917503 PFV917503 PPR917503 PZN917503 QJJ917503 QTF917503 RDB917503 RMX917503 RWT917503 SGP917503 SQL917503 TAH917503 TKD917503 TTZ917503 UDV917503 UNR917503 UXN917503 VHJ917503 VRF917503 WBB917503 WKX917503 WUT917503 E983039 IH983039 SD983039 ABZ983039 ALV983039 AVR983039 BFN983039 BPJ983039 BZF983039 CJB983039 CSX983039 DCT983039 DMP983039 DWL983039 EGH983039 EQD983039 EZZ983039 FJV983039 FTR983039 GDN983039 GNJ983039 GXF983039 HHB983039 HQX983039 IAT983039 IKP983039 IUL983039 JEH983039 JOD983039 JXZ983039 KHV983039 KRR983039 LBN983039 LLJ983039 LVF983039 MFB983039 MOX983039 MYT983039 NIP983039 NSL983039 OCH983039 OMD983039 OVZ983039 PFV983039 PPR983039 PZN983039 QJJ983039 QTF983039 RDB983039 RMX983039 RWT983039 SGP983039 SQL983039 TAH983039 TKD983039 TTZ983039 UDV983039 UNR983039 UXN983039 VHJ983039 VRF983039 WBB983039 WKX983039 WUT983039" xr:uid="{00000000-0002-0000-0100-000005000000}">
      <formula1>0</formula1>
      <formula2>0.999305555555556</formula2>
    </dataValidation>
    <dataValidation allowBlank="1" showInputMessage="1" showErrorMessage="1" error="Musíte vložit čas ve formátu HH:MM" promptTitle="Čas obvyklého začátku přestávky" prompt="Vložte čas ve formátu HH:MM" sqref="WUT983040 E65536 IH65536 SD65536 ABZ65536 ALV65536 AVR65536 BFN65536 BPJ65536 BZF65536 CJB65536 CSX65536 DCT65536 DMP65536 DWL65536 EGH65536 EQD65536 EZZ65536 FJV65536 FTR65536 GDN65536 GNJ65536 GXF65536 HHB65536 HQX65536 IAT65536 IKP65536 IUL65536 JEH65536 JOD65536 JXZ65536 KHV65536 KRR65536 LBN65536 LLJ65536 LVF65536 MFB65536 MOX65536 MYT65536 NIP65536 NSL65536 OCH65536 OMD65536 OVZ65536 PFV65536 PPR65536 PZN65536 QJJ65536 QTF65536 RDB65536 RMX65536 RWT65536 SGP65536 SQL65536 TAH65536 TKD65536 TTZ65536 UDV65536 UNR65536 UXN65536 VHJ65536 VRF65536 WBB65536 WKX65536 WUT65536 E131072 IH131072 SD131072 ABZ131072 ALV131072 AVR131072 BFN131072 BPJ131072 BZF131072 CJB131072 CSX131072 DCT131072 DMP131072 DWL131072 EGH131072 EQD131072 EZZ131072 FJV131072 FTR131072 GDN131072 GNJ131072 GXF131072 HHB131072 HQX131072 IAT131072 IKP131072 IUL131072 JEH131072 JOD131072 JXZ131072 KHV131072 KRR131072 LBN131072 LLJ131072 LVF131072 MFB131072 MOX131072 MYT131072 NIP131072 NSL131072 OCH131072 OMD131072 OVZ131072 PFV131072 PPR131072 PZN131072 QJJ131072 QTF131072 RDB131072 RMX131072 RWT131072 SGP131072 SQL131072 TAH131072 TKD131072 TTZ131072 UDV131072 UNR131072 UXN131072 VHJ131072 VRF131072 WBB131072 WKX131072 WUT131072 E196608 IH196608 SD196608 ABZ196608 ALV196608 AVR196608 BFN196608 BPJ196608 BZF196608 CJB196608 CSX196608 DCT196608 DMP196608 DWL196608 EGH196608 EQD196608 EZZ196608 FJV196608 FTR196608 GDN196608 GNJ196608 GXF196608 HHB196608 HQX196608 IAT196608 IKP196608 IUL196608 JEH196608 JOD196608 JXZ196608 KHV196608 KRR196608 LBN196608 LLJ196608 LVF196608 MFB196608 MOX196608 MYT196608 NIP196608 NSL196608 OCH196608 OMD196608 OVZ196608 PFV196608 PPR196608 PZN196608 QJJ196608 QTF196608 RDB196608 RMX196608 RWT196608 SGP196608 SQL196608 TAH196608 TKD196608 TTZ196608 UDV196608 UNR196608 UXN196608 VHJ196608 VRF196608 WBB196608 WKX196608 WUT196608 E262144 IH262144 SD262144 ABZ262144 ALV262144 AVR262144 BFN262144 BPJ262144 BZF262144 CJB262144 CSX262144 DCT262144 DMP262144 DWL262144 EGH262144 EQD262144 EZZ262144 FJV262144 FTR262144 GDN262144 GNJ262144 GXF262144 HHB262144 HQX262144 IAT262144 IKP262144 IUL262144 JEH262144 JOD262144 JXZ262144 KHV262144 KRR262144 LBN262144 LLJ262144 LVF262144 MFB262144 MOX262144 MYT262144 NIP262144 NSL262144 OCH262144 OMD262144 OVZ262144 PFV262144 PPR262144 PZN262144 QJJ262144 QTF262144 RDB262144 RMX262144 RWT262144 SGP262144 SQL262144 TAH262144 TKD262144 TTZ262144 UDV262144 UNR262144 UXN262144 VHJ262144 VRF262144 WBB262144 WKX262144 WUT262144 E327680 IH327680 SD327680 ABZ327680 ALV327680 AVR327680 BFN327680 BPJ327680 BZF327680 CJB327680 CSX327680 DCT327680 DMP327680 DWL327680 EGH327680 EQD327680 EZZ327680 FJV327680 FTR327680 GDN327680 GNJ327680 GXF327680 HHB327680 HQX327680 IAT327680 IKP327680 IUL327680 JEH327680 JOD327680 JXZ327680 KHV327680 KRR327680 LBN327680 LLJ327680 LVF327680 MFB327680 MOX327680 MYT327680 NIP327680 NSL327680 OCH327680 OMD327680 OVZ327680 PFV327680 PPR327680 PZN327680 QJJ327680 QTF327680 RDB327680 RMX327680 RWT327680 SGP327680 SQL327680 TAH327680 TKD327680 TTZ327680 UDV327680 UNR327680 UXN327680 VHJ327680 VRF327680 WBB327680 WKX327680 WUT327680 E393216 IH393216 SD393216 ABZ393216 ALV393216 AVR393216 BFN393216 BPJ393216 BZF393216 CJB393216 CSX393216 DCT393216 DMP393216 DWL393216 EGH393216 EQD393216 EZZ393216 FJV393216 FTR393216 GDN393216 GNJ393216 GXF393216 HHB393216 HQX393216 IAT393216 IKP393216 IUL393216 JEH393216 JOD393216 JXZ393216 KHV393216 KRR393216 LBN393216 LLJ393216 LVF393216 MFB393216 MOX393216 MYT393216 NIP393216 NSL393216 OCH393216 OMD393216 OVZ393216 PFV393216 PPR393216 PZN393216 QJJ393216 QTF393216 RDB393216 RMX393216 RWT393216 SGP393216 SQL393216 TAH393216 TKD393216 TTZ393216 UDV393216 UNR393216 UXN393216 VHJ393216 VRF393216 WBB393216 WKX393216 WUT393216 E458752 IH458752 SD458752 ABZ458752 ALV458752 AVR458752 BFN458752 BPJ458752 BZF458752 CJB458752 CSX458752 DCT458752 DMP458752 DWL458752 EGH458752 EQD458752 EZZ458752 FJV458752 FTR458752 GDN458752 GNJ458752 GXF458752 HHB458752 HQX458752 IAT458752 IKP458752 IUL458752 JEH458752 JOD458752 JXZ458752 KHV458752 KRR458752 LBN458752 LLJ458752 LVF458752 MFB458752 MOX458752 MYT458752 NIP458752 NSL458752 OCH458752 OMD458752 OVZ458752 PFV458752 PPR458752 PZN458752 QJJ458752 QTF458752 RDB458752 RMX458752 RWT458752 SGP458752 SQL458752 TAH458752 TKD458752 TTZ458752 UDV458752 UNR458752 UXN458752 VHJ458752 VRF458752 WBB458752 WKX458752 WUT458752 E524288 IH524288 SD524288 ABZ524288 ALV524288 AVR524288 BFN524288 BPJ524288 BZF524288 CJB524288 CSX524288 DCT524288 DMP524288 DWL524288 EGH524288 EQD524288 EZZ524288 FJV524288 FTR524288 GDN524288 GNJ524288 GXF524288 HHB524288 HQX524288 IAT524288 IKP524288 IUL524288 JEH524288 JOD524288 JXZ524288 KHV524288 KRR524288 LBN524288 LLJ524288 LVF524288 MFB524288 MOX524288 MYT524288 NIP524288 NSL524288 OCH524288 OMD524288 OVZ524288 PFV524288 PPR524288 PZN524288 QJJ524288 QTF524288 RDB524288 RMX524288 RWT524288 SGP524288 SQL524288 TAH524288 TKD524288 TTZ524288 UDV524288 UNR524288 UXN524288 VHJ524288 VRF524288 WBB524288 WKX524288 WUT524288 E589824 IH589824 SD589824 ABZ589824 ALV589824 AVR589824 BFN589824 BPJ589824 BZF589824 CJB589824 CSX589824 DCT589824 DMP589824 DWL589824 EGH589824 EQD589824 EZZ589824 FJV589824 FTR589824 GDN589824 GNJ589824 GXF589824 HHB589824 HQX589824 IAT589824 IKP589824 IUL589824 JEH589824 JOD589824 JXZ589824 KHV589824 KRR589824 LBN589824 LLJ589824 LVF589824 MFB589824 MOX589824 MYT589824 NIP589824 NSL589824 OCH589824 OMD589824 OVZ589824 PFV589824 PPR589824 PZN589824 QJJ589824 QTF589824 RDB589824 RMX589824 RWT589824 SGP589824 SQL589824 TAH589824 TKD589824 TTZ589824 UDV589824 UNR589824 UXN589824 VHJ589824 VRF589824 WBB589824 WKX589824 WUT589824 E655360 IH655360 SD655360 ABZ655360 ALV655360 AVR655360 BFN655360 BPJ655360 BZF655360 CJB655360 CSX655360 DCT655360 DMP655360 DWL655360 EGH655360 EQD655360 EZZ655360 FJV655360 FTR655360 GDN655360 GNJ655360 GXF655360 HHB655360 HQX655360 IAT655360 IKP655360 IUL655360 JEH655360 JOD655360 JXZ655360 KHV655360 KRR655360 LBN655360 LLJ655360 LVF655360 MFB655360 MOX655360 MYT655360 NIP655360 NSL655360 OCH655360 OMD655360 OVZ655360 PFV655360 PPR655360 PZN655360 QJJ655360 QTF655360 RDB655360 RMX655360 RWT655360 SGP655360 SQL655360 TAH655360 TKD655360 TTZ655360 UDV655360 UNR655360 UXN655360 VHJ655360 VRF655360 WBB655360 WKX655360 WUT655360 E720896 IH720896 SD720896 ABZ720896 ALV720896 AVR720896 BFN720896 BPJ720896 BZF720896 CJB720896 CSX720896 DCT720896 DMP720896 DWL720896 EGH720896 EQD720896 EZZ720896 FJV720896 FTR720896 GDN720896 GNJ720896 GXF720896 HHB720896 HQX720896 IAT720896 IKP720896 IUL720896 JEH720896 JOD720896 JXZ720896 KHV720896 KRR720896 LBN720896 LLJ720896 LVF720896 MFB720896 MOX720896 MYT720896 NIP720896 NSL720896 OCH720896 OMD720896 OVZ720896 PFV720896 PPR720896 PZN720896 QJJ720896 QTF720896 RDB720896 RMX720896 RWT720896 SGP720896 SQL720896 TAH720896 TKD720896 TTZ720896 UDV720896 UNR720896 UXN720896 VHJ720896 VRF720896 WBB720896 WKX720896 WUT720896 E786432 IH786432 SD786432 ABZ786432 ALV786432 AVR786432 BFN786432 BPJ786432 BZF786432 CJB786432 CSX786432 DCT786432 DMP786432 DWL786432 EGH786432 EQD786432 EZZ786432 FJV786432 FTR786432 GDN786432 GNJ786432 GXF786432 HHB786432 HQX786432 IAT786432 IKP786432 IUL786432 JEH786432 JOD786432 JXZ786432 KHV786432 KRR786432 LBN786432 LLJ786432 LVF786432 MFB786432 MOX786432 MYT786432 NIP786432 NSL786432 OCH786432 OMD786432 OVZ786432 PFV786432 PPR786432 PZN786432 QJJ786432 QTF786432 RDB786432 RMX786432 RWT786432 SGP786432 SQL786432 TAH786432 TKD786432 TTZ786432 UDV786432 UNR786432 UXN786432 VHJ786432 VRF786432 WBB786432 WKX786432 WUT786432 E851968 IH851968 SD851968 ABZ851968 ALV851968 AVR851968 BFN851968 BPJ851968 BZF851968 CJB851968 CSX851968 DCT851968 DMP851968 DWL851968 EGH851968 EQD851968 EZZ851968 FJV851968 FTR851968 GDN851968 GNJ851968 GXF851968 HHB851968 HQX851968 IAT851968 IKP851968 IUL851968 JEH851968 JOD851968 JXZ851968 KHV851968 KRR851968 LBN851968 LLJ851968 LVF851968 MFB851968 MOX851968 MYT851968 NIP851968 NSL851968 OCH851968 OMD851968 OVZ851968 PFV851968 PPR851968 PZN851968 QJJ851968 QTF851968 RDB851968 RMX851968 RWT851968 SGP851968 SQL851968 TAH851968 TKD851968 TTZ851968 UDV851968 UNR851968 UXN851968 VHJ851968 VRF851968 WBB851968 WKX851968 WUT851968 E917504 IH917504 SD917504 ABZ917504 ALV917504 AVR917504 BFN917504 BPJ917504 BZF917504 CJB917504 CSX917504 DCT917504 DMP917504 DWL917504 EGH917504 EQD917504 EZZ917504 FJV917504 FTR917504 GDN917504 GNJ917504 GXF917504 HHB917504 HQX917504 IAT917504 IKP917504 IUL917504 JEH917504 JOD917504 JXZ917504 KHV917504 KRR917504 LBN917504 LLJ917504 LVF917504 MFB917504 MOX917504 MYT917504 NIP917504 NSL917504 OCH917504 OMD917504 OVZ917504 PFV917504 PPR917504 PZN917504 QJJ917504 QTF917504 RDB917504 RMX917504 RWT917504 SGP917504 SQL917504 TAH917504 TKD917504 TTZ917504 UDV917504 UNR917504 UXN917504 VHJ917504 VRF917504 WBB917504 WKX917504 WUT917504 E983040 IH983040 SD983040 ABZ983040 ALV983040 AVR983040 BFN983040 BPJ983040 BZF983040 CJB983040 CSX983040 DCT983040 DMP983040 DWL983040 EGH983040 EQD983040 EZZ983040 FJV983040 FTR983040 GDN983040 GNJ983040 GXF983040 HHB983040 HQX983040 IAT983040 IKP983040 IUL983040 JEH983040 JOD983040 JXZ983040 KHV983040 KRR983040 LBN983040 LLJ983040 LVF983040 MFB983040 MOX983040 MYT983040 NIP983040 NSL983040 OCH983040 OMD983040 OVZ983040 PFV983040 PPR983040 PZN983040 QJJ983040 QTF983040 RDB983040 RMX983040 RWT983040 SGP983040 SQL983040 TAH983040 TKD983040 TTZ983040 UDV983040 UNR983040 UXN983040 VHJ983040 VRF983040 WBB983040 WKX983040" xr:uid="{00000000-0002-0000-0100-000006000000}"/>
    <dataValidation type="time" allowBlank="1" showInputMessage="1" showErrorMessage="1" error="Musíte vložit čas ve formátu HH:MM" promptTitle="Čas obvyklého konce přestávky" prompt="Vložte čas ve formátu HH:MM" sqref="G65536 IJ65536 SF65536 ACB65536 ALX65536 AVT65536 BFP65536 BPL65536 BZH65536 CJD65536 CSZ65536 DCV65536 DMR65536 DWN65536 EGJ65536 EQF65536 FAB65536 FJX65536 FTT65536 GDP65536 GNL65536 GXH65536 HHD65536 HQZ65536 IAV65536 IKR65536 IUN65536 JEJ65536 JOF65536 JYB65536 KHX65536 KRT65536 LBP65536 LLL65536 LVH65536 MFD65536 MOZ65536 MYV65536 NIR65536 NSN65536 OCJ65536 OMF65536 OWB65536 PFX65536 PPT65536 PZP65536 QJL65536 QTH65536 RDD65536 RMZ65536 RWV65536 SGR65536 SQN65536 TAJ65536 TKF65536 TUB65536 UDX65536 UNT65536 UXP65536 VHL65536 VRH65536 WBD65536 WKZ65536 WUV65536 G131072 IJ131072 SF131072 ACB131072 ALX131072 AVT131072 BFP131072 BPL131072 BZH131072 CJD131072 CSZ131072 DCV131072 DMR131072 DWN131072 EGJ131072 EQF131072 FAB131072 FJX131072 FTT131072 GDP131072 GNL131072 GXH131072 HHD131072 HQZ131072 IAV131072 IKR131072 IUN131072 JEJ131072 JOF131072 JYB131072 KHX131072 KRT131072 LBP131072 LLL131072 LVH131072 MFD131072 MOZ131072 MYV131072 NIR131072 NSN131072 OCJ131072 OMF131072 OWB131072 PFX131072 PPT131072 PZP131072 QJL131072 QTH131072 RDD131072 RMZ131072 RWV131072 SGR131072 SQN131072 TAJ131072 TKF131072 TUB131072 UDX131072 UNT131072 UXP131072 VHL131072 VRH131072 WBD131072 WKZ131072 WUV131072 G196608 IJ196608 SF196608 ACB196608 ALX196608 AVT196608 BFP196608 BPL196608 BZH196608 CJD196608 CSZ196608 DCV196608 DMR196608 DWN196608 EGJ196608 EQF196608 FAB196608 FJX196608 FTT196608 GDP196608 GNL196608 GXH196608 HHD196608 HQZ196608 IAV196608 IKR196608 IUN196608 JEJ196608 JOF196608 JYB196608 KHX196608 KRT196608 LBP196608 LLL196608 LVH196608 MFD196608 MOZ196608 MYV196608 NIR196608 NSN196608 OCJ196608 OMF196608 OWB196608 PFX196608 PPT196608 PZP196608 QJL196608 QTH196608 RDD196608 RMZ196608 RWV196608 SGR196608 SQN196608 TAJ196608 TKF196608 TUB196608 UDX196608 UNT196608 UXP196608 VHL196608 VRH196608 WBD196608 WKZ196608 WUV196608 G262144 IJ262144 SF262144 ACB262144 ALX262144 AVT262144 BFP262144 BPL262144 BZH262144 CJD262144 CSZ262144 DCV262144 DMR262144 DWN262144 EGJ262144 EQF262144 FAB262144 FJX262144 FTT262144 GDP262144 GNL262144 GXH262144 HHD262144 HQZ262144 IAV262144 IKR262144 IUN262144 JEJ262144 JOF262144 JYB262144 KHX262144 KRT262144 LBP262144 LLL262144 LVH262144 MFD262144 MOZ262144 MYV262144 NIR262144 NSN262144 OCJ262144 OMF262144 OWB262144 PFX262144 PPT262144 PZP262144 QJL262144 QTH262144 RDD262144 RMZ262144 RWV262144 SGR262144 SQN262144 TAJ262144 TKF262144 TUB262144 UDX262144 UNT262144 UXP262144 VHL262144 VRH262144 WBD262144 WKZ262144 WUV262144 G327680 IJ327680 SF327680 ACB327680 ALX327680 AVT327680 BFP327680 BPL327680 BZH327680 CJD327680 CSZ327680 DCV327680 DMR327680 DWN327680 EGJ327680 EQF327680 FAB327680 FJX327680 FTT327680 GDP327680 GNL327680 GXH327680 HHD327680 HQZ327680 IAV327680 IKR327680 IUN327680 JEJ327680 JOF327680 JYB327680 KHX327680 KRT327680 LBP327680 LLL327680 LVH327680 MFD327680 MOZ327680 MYV327680 NIR327680 NSN327680 OCJ327680 OMF327680 OWB327680 PFX327680 PPT327680 PZP327680 QJL327680 QTH327680 RDD327680 RMZ327680 RWV327680 SGR327680 SQN327680 TAJ327680 TKF327680 TUB327680 UDX327680 UNT327680 UXP327680 VHL327680 VRH327680 WBD327680 WKZ327680 WUV327680 G393216 IJ393216 SF393216 ACB393216 ALX393216 AVT393216 BFP393216 BPL393216 BZH393216 CJD393216 CSZ393216 DCV393216 DMR393216 DWN393216 EGJ393216 EQF393216 FAB393216 FJX393216 FTT393216 GDP393216 GNL393216 GXH393216 HHD393216 HQZ393216 IAV393216 IKR393216 IUN393216 JEJ393216 JOF393216 JYB393216 KHX393216 KRT393216 LBP393216 LLL393216 LVH393216 MFD393216 MOZ393216 MYV393216 NIR393216 NSN393216 OCJ393216 OMF393216 OWB393216 PFX393216 PPT393216 PZP393216 QJL393216 QTH393216 RDD393216 RMZ393216 RWV393216 SGR393216 SQN393216 TAJ393216 TKF393216 TUB393216 UDX393216 UNT393216 UXP393216 VHL393216 VRH393216 WBD393216 WKZ393216 WUV393216 G458752 IJ458752 SF458752 ACB458752 ALX458752 AVT458752 BFP458752 BPL458752 BZH458752 CJD458752 CSZ458752 DCV458752 DMR458752 DWN458752 EGJ458752 EQF458752 FAB458752 FJX458752 FTT458752 GDP458752 GNL458752 GXH458752 HHD458752 HQZ458752 IAV458752 IKR458752 IUN458752 JEJ458752 JOF458752 JYB458752 KHX458752 KRT458752 LBP458752 LLL458752 LVH458752 MFD458752 MOZ458752 MYV458752 NIR458752 NSN458752 OCJ458752 OMF458752 OWB458752 PFX458752 PPT458752 PZP458752 QJL458752 QTH458752 RDD458752 RMZ458752 RWV458752 SGR458752 SQN458752 TAJ458752 TKF458752 TUB458752 UDX458752 UNT458752 UXP458752 VHL458752 VRH458752 WBD458752 WKZ458752 WUV458752 G524288 IJ524288 SF524288 ACB524288 ALX524288 AVT524288 BFP524288 BPL524288 BZH524288 CJD524288 CSZ524288 DCV524288 DMR524288 DWN524288 EGJ524288 EQF524288 FAB524288 FJX524288 FTT524288 GDP524288 GNL524288 GXH524288 HHD524288 HQZ524288 IAV524288 IKR524288 IUN524288 JEJ524288 JOF524288 JYB524288 KHX524288 KRT524288 LBP524288 LLL524288 LVH524288 MFD524288 MOZ524288 MYV524288 NIR524288 NSN524288 OCJ524288 OMF524288 OWB524288 PFX524288 PPT524288 PZP524288 QJL524288 QTH524288 RDD524288 RMZ524288 RWV524288 SGR524288 SQN524288 TAJ524288 TKF524288 TUB524288 UDX524288 UNT524288 UXP524288 VHL524288 VRH524288 WBD524288 WKZ524288 WUV524288 G589824 IJ589824 SF589824 ACB589824 ALX589824 AVT589824 BFP589824 BPL589824 BZH589824 CJD589824 CSZ589824 DCV589824 DMR589824 DWN589824 EGJ589824 EQF589824 FAB589824 FJX589824 FTT589824 GDP589824 GNL589824 GXH589824 HHD589824 HQZ589824 IAV589824 IKR589824 IUN589824 JEJ589824 JOF589824 JYB589824 KHX589824 KRT589824 LBP589824 LLL589824 LVH589824 MFD589824 MOZ589824 MYV589824 NIR589824 NSN589824 OCJ589824 OMF589824 OWB589824 PFX589824 PPT589824 PZP589824 QJL589824 QTH589824 RDD589824 RMZ589824 RWV589824 SGR589824 SQN589824 TAJ589824 TKF589824 TUB589824 UDX589824 UNT589824 UXP589824 VHL589824 VRH589824 WBD589824 WKZ589824 WUV589824 G655360 IJ655360 SF655360 ACB655360 ALX655360 AVT655360 BFP655360 BPL655360 BZH655360 CJD655360 CSZ655360 DCV655360 DMR655360 DWN655360 EGJ655360 EQF655360 FAB655360 FJX655360 FTT655360 GDP655360 GNL655360 GXH655360 HHD655360 HQZ655360 IAV655360 IKR655360 IUN655360 JEJ655360 JOF655360 JYB655360 KHX655360 KRT655360 LBP655360 LLL655360 LVH655360 MFD655360 MOZ655360 MYV655360 NIR655360 NSN655360 OCJ655360 OMF655360 OWB655360 PFX655360 PPT655360 PZP655360 QJL655360 QTH655360 RDD655360 RMZ655360 RWV655360 SGR655360 SQN655360 TAJ655360 TKF655360 TUB655360 UDX655360 UNT655360 UXP655360 VHL655360 VRH655360 WBD655360 WKZ655360 WUV655360 G720896 IJ720896 SF720896 ACB720896 ALX720896 AVT720896 BFP720896 BPL720896 BZH720896 CJD720896 CSZ720896 DCV720896 DMR720896 DWN720896 EGJ720896 EQF720896 FAB720896 FJX720896 FTT720896 GDP720896 GNL720896 GXH720896 HHD720896 HQZ720896 IAV720896 IKR720896 IUN720896 JEJ720896 JOF720896 JYB720896 KHX720896 KRT720896 LBP720896 LLL720896 LVH720896 MFD720896 MOZ720896 MYV720896 NIR720896 NSN720896 OCJ720896 OMF720896 OWB720896 PFX720896 PPT720896 PZP720896 QJL720896 QTH720896 RDD720896 RMZ720896 RWV720896 SGR720896 SQN720896 TAJ720896 TKF720896 TUB720896 UDX720896 UNT720896 UXP720896 VHL720896 VRH720896 WBD720896 WKZ720896 WUV720896 G786432 IJ786432 SF786432 ACB786432 ALX786432 AVT786432 BFP786432 BPL786432 BZH786432 CJD786432 CSZ786432 DCV786432 DMR786432 DWN786432 EGJ786432 EQF786432 FAB786432 FJX786432 FTT786432 GDP786432 GNL786432 GXH786432 HHD786432 HQZ786432 IAV786432 IKR786432 IUN786432 JEJ786432 JOF786432 JYB786432 KHX786432 KRT786432 LBP786432 LLL786432 LVH786432 MFD786432 MOZ786432 MYV786432 NIR786432 NSN786432 OCJ786432 OMF786432 OWB786432 PFX786432 PPT786432 PZP786432 QJL786432 QTH786432 RDD786432 RMZ786432 RWV786432 SGR786432 SQN786432 TAJ786432 TKF786432 TUB786432 UDX786432 UNT786432 UXP786432 VHL786432 VRH786432 WBD786432 WKZ786432 WUV786432 G851968 IJ851968 SF851968 ACB851968 ALX851968 AVT851968 BFP851968 BPL851968 BZH851968 CJD851968 CSZ851968 DCV851968 DMR851968 DWN851968 EGJ851968 EQF851968 FAB851968 FJX851968 FTT851968 GDP851968 GNL851968 GXH851968 HHD851968 HQZ851968 IAV851968 IKR851968 IUN851968 JEJ851968 JOF851968 JYB851968 KHX851968 KRT851968 LBP851968 LLL851968 LVH851968 MFD851968 MOZ851968 MYV851968 NIR851968 NSN851968 OCJ851968 OMF851968 OWB851968 PFX851968 PPT851968 PZP851968 QJL851968 QTH851968 RDD851968 RMZ851968 RWV851968 SGR851968 SQN851968 TAJ851968 TKF851968 TUB851968 UDX851968 UNT851968 UXP851968 VHL851968 VRH851968 WBD851968 WKZ851968 WUV851968 G917504 IJ917504 SF917504 ACB917504 ALX917504 AVT917504 BFP917504 BPL917504 BZH917504 CJD917504 CSZ917504 DCV917504 DMR917504 DWN917504 EGJ917504 EQF917504 FAB917504 FJX917504 FTT917504 GDP917504 GNL917504 GXH917504 HHD917504 HQZ917504 IAV917504 IKR917504 IUN917504 JEJ917504 JOF917504 JYB917504 KHX917504 KRT917504 LBP917504 LLL917504 LVH917504 MFD917504 MOZ917504 MYV917504 NIR917504 NSN917504 OCJ917504 OMF917504 OWB917504 PFX917504 PPT917504 PZP917504 QJL917504 QTH917504 RDD917504 RMZ917504 RWV917504 SGR917504 SQN917504 TAJ917504 TKF917504 TUB917504 UDX917504 UNT917504 UXP917504 VHL917504 VRH917504 WBD917504 WKZ917504 WUV917504 G983040 IJ983040 SF983040 ACB983040 ALX983040 AVT983040 BFP983040 BPL983040 BZH983040 CJD983040 CSZ983040 DCV983040 DMR983040 DWN983040 EGJ983040 EQF983040 FAB983040 FJX983040 FTT983040 GDP983040 GNL983040 GXH983040 HHD983040 HQZ983040 IAV983040 IKR983040 IUN983040 JEJ983040 JOF983040 JYB983040 KHX983040 KRT983040 LBP983040 LLL983040 LVH983040 MFD983040 MOZ983040 MYV983040 NIR983040 NSN983040 OCJ983040 OMF983040 OWB983040 PFX983040 PPT983040 PZP983040 QJL983040 QTH983040 RDD983040 RMZ983040 RWV983040 SGR983040 SQN983040 TAJ983040 TKF983040 TUB983040 UDX983040 UNT983040 UXP983040 VHL983040 VRH983040 WBD983040 WKZ983040 WUV983040" xr:uid="{00000000-0002-0000-0100-000007000000}">
      <formula1>0</formula1>
      <formula2>0.999305555555556</formula2>
    </dataValidation>
    <dataValidation type="time" allowBlank="1" showInputMessage="1" showErrorMessage="1" error="Musíte vložit čas ve formátu HH:MM" promptTitle="Čas obvyklého odchodu z práce" prompt="Vložte čas ve formátu HH:MM" sqref="WUT983041 E65537 IH65537 SD65537 ABZ65537 ALV65537 AVR65537 BFN65537 BPJ65537 BZF65537 CJB65537 CSX65537 DCT65537 DMP65537 DWL65537 EGH65537 EQD65537 EZZ65537 FJV65537 FTR65537 GDN65537 GNJ65537 GXF65537 HHB65537 HQX65537 IAT65537 IKP65537 IUL65537 JEH65537 JOD65537 JXZ65537 KHV65537 KRR65537 LBN65537 LLJ65537 LVF65537 MFB65537 MOX65537 MYT65537 NIP65537 NSL65537 OCH65537 OMD65537 OVZ65537 PFV65537 PPR65537 PZN65537 QJJ65537 QTF65537 RDB65537 RMX65537 RWT65537 SGP65537 SQL65537 TAH65537 TKD65537 TTZ65537 UDV65537 UNR65537 UXN65537 VHJ65537 VRF65537 WBB65537 WKX65537 WUT65537 E131073 IH131073 SD131073 ABZ131073 ALV131073 AVR131073 BFN131073 BPJ131073 BZF131073 CJB131073 CSX131073 DCT131073 DMP131073 DWL131073 EGH131073 EQD131073 EZZ131073 FJV131073 FTR131073 GDN131073 GNJ131073 GXF131073 HHB131073 HQX131073 IAT131073 IKP131073 IUL131073 JEH131073 JOD131073 JXZ131073 KHV131073 KRR131073 LBN131073 LLJ131073 LVF131073 MFB131073 MOX131073 MYT131073 NIP131073 NSL131073 OCH131073 OMD131073 OVZ131073 PFV131073 PPR131073 PZN131073 QJJ131073 QTF131073 RDB131073 RMX131073 RWT131073 SGP131073 SQL131073 TAH131073 TKD131073 TTZ131073 UDV131073 UNR131073 UXN131073 VHJ131073 VRF131073 WBB131073 WKX131073 WUT131073 E196609 IH196609 SD196609 ABZ196609 ALV196609 AVR196609 BFN196609 BPJ196609 BZF196609 CJB196609 CSX196609 DCT196609 DMP196609 DWL196609 EGH196609 EQD196609 EZZ196609 FJV196609 FTR196609 GDN196609 GNJ196609 GXF196609 HHB196609 HQX196609 IAT196609 IKP196609 IUL196609 JEH196609 JOD196609 JXZ196609 KHV196609 KRR196609 LBN196609 LLJ196609 LVF196609 MFB196609 MOX196609 MYT196609 NIP196609 NSL196609 OCH196609 OMD196609 OVZ196609 PFV196609 PPR196609 PZN196609 QJJ196609 QTF196609 RDB196609 RMX196609 RWT196609 SGP196609 SQL196609 TAH196609 TKD196609 TTZ196609 UDV196609 UNR196609 UXN196609 VHJ196609 VRF196609 WBB196609 WKX196609 WUT196609 E262145 IH262145 SD262145 ABZ262145 ALV262145 AVR262145 BFN262145 BPJ262145 BZF262145 CJB262145 CSX262145 DCT262145 DMP262145 DWL262145 EGH262145 EQD262145 EZZ262145 FJV262145 FTR262145 GDN262145 GNJ262145 GXF262145 HHB262145 HQX262145 IAT262145 IKP262145 IUL262145 JEH262145 JOD262145 JXZ262145 KHV262145 KRR262145 LBN262145 LLJ262145 LVF262145 MFB262145 MOX262145 MYT262145 NIP262145 NSL262145 OCH262145 OMD262145 OVZ262145 PFV262145 PPR262145 PZN262145 QJJ262145 QTF262145 RDB262145 RMX262145 RWT262145 SGP262145 SQL262145 TAH262145 TKD262145 TTZ262145 UDV262145 UNR262145 UXN262145 VHJ262145 VRF262145 WBB262145 WKX262145 WUT262145 E327681 IH327681 SD327681 ABZ327681 ALV327681 AVR327681 BFN327681 BPJ327681 BZF327681 CJB327681 CSX327681 DCT327681 DMP327681 DWL327681 EGH327681 EQD327681 EZZ327681 FJV327681 FTR327681 GDN327681 GNJ327681 GXF327681 HHB327681 HQX327681 IAT327681 IKP327681 IUL327681 JEH327681 JOD327681 JXZ327681 KHV327681 KRR327681 LBN327681 LLJ327681 LVF327681 MFB327681 MOX327681 MYT327681 NIP327681 NSL327681 OCH327681 OMD327681 OVZ327681 PFV327681 PPR327681 PZN327681 QJJ327681 QTF327681 RDB327681 RMX327681 RWT327681 SGP327681 SQL327681 TAH327681 TKD327681 TTZ327681 UDV327681 UNR327681 UXN327681 VHJ327681 VRF327681 WBB327681 WKX327681 WUT327681 E393217 IH393217 SD393217 ABZ393217 ALV393217 AVR393217 BFN393217 BPJ393217 BZF393217 CJB393217 CSX393217 DCT393217 DMP393217 DWL393217 EGH393217 EQD393217 EZZ393217 FJV393217 FTR393217 GDN393217 GNJ393217 GXF393217 HHB393217 HQX393217 IAT393217 IKP393217 IUL393217 JEH393217 JOD393217 JXZ393217 KHV393217 KRR393217 LBN393217 LLJ393217 LVF393217 MFB393217 MOX393217 MYT393217 NIP393217 NSL393217 OCH393217 OMD393217 OVZ393217 PFV393217 PPR393217 PZN393217 QJJ393217 QTF393217 RDB393217 RMX393217 RWT393217 SGP393217 SQL393217 TAH393217 TKD393217 TTZ393217 UDV393217 UNR393217 UXN393217 VHJ393217 VRF393217 WBB393217 WKX393217 WUT393217 E458753 IH458753 SD458753 ABZ458753 ALV458753 AVR458753 BFN458753 BPJ458753 BZF458753 CJB458753 CSX458753 DCT458753 DMP458753 DWL458753 EGH458753 EQD458753 EZZ458753 FJV458753 FTR458753 GDN458753 GNJ458753 GXF458753 HHB458753 HQX458753 IAT458753 IKP458753 IUL458753 JEH458753 JOD458753 JXZ458753 KHV458753 KRR458753 LBN458753 LLJ458753 LVF458753 MFB458753 MOX458753 MYT458753 NIP458753 NSL458753 OCH458753 OMD458753 OVZ458753 PFV458753 PPR458753 PZN458753 QJJ458753 QTF458753 RDB458753 RMX458753 RWT458753 SGP458753 SQL458753 TAH458753 TKD458753 TTZ458753 UDV458753 UNR458753 UXN458753 VHJ458753 VRF458753 WBB458753 WKX458753 WUT458753 E524289 IH524289 SD524289 ABZ524289 ALV524289 AVR524289 BFN524289 BPJ524289 BZF524289 CJB524289 CSX524289 DCT524289 DMP524289 DWL524289 EGH524289 EQD524289 EZZ524289 FJV524289 FTR524289 GDN524289 GNJ524289 GXF524289 HHB524289 HQX524289 IAT524289 IKP524289 IUL524289 JEH524289 JOD524289 JXZ524289 KHV524289 KRR524289 LBN524289 LLJ524289 LVF524289 MFB524289 MOX524289 MYT524289 NIP524289 NSL524289 OCH524289 OMD524289 OVZ524289 PFV524289 PPR524289 PZN524289 QJJ524289 QTF524289 RDB524289 RMX524289 RWT524289 SGP524289 SQL524289 TAH524289 TKD524289 TTZ524289 UDV524289 UNR524289 UXN524289 VHJ524289 VRF524289 WBB524289 WKX524289 WUT524289 E589825 IH589825 SD589825 ABZ589825 ALV589825 AVR589825 BFN589825 BPJ589825 BZF589825 CJB589825 CSX589825 DCT589825 DMP589825 DWL589825 EGH589825 EQD589825 EZZ589825 FJV589825 FTR589825 GDN589825 GNJ589825 GXF589825 HHB589825 HQX589825 IAT589825 IKP589825 IUL589825 JEH589825 JOD589825 JXZ589825 KHV589825 KRR589825 LBN589825 LLJ589825 LVF589825 MFB589825 MOX589825 MYT589825 NIP589825 NSL589825 OCH589825 OMD589825 OVZ589825 PFV589825 PPR589825 PZN589825 QJJ589825 QTF589825 RDB589825 RMX589825 RWT589825 SGP589825 SQL589825 TAH589825 TKD589825 TTZ589825 UDV589825 UNR589825 UXN589825 VHJ589825 VRF589825 WBB589825 WKX589825 WUT589825 E655361 IH655361 SD655361 ABZ655361 ALV655361 AVR655361 BFN655361 BPJ655361 BZF655361 CJB655361 CSX655361 DCT655361 DMP655361 DWL655361 EGH655361 EQD655361 EZZ655361 FJV655361 FTR655361 GDN655361 GNJ655361 GXF655361 HHB655361 HQX655361 IAT655361 IKP655361 IUL655361 JEH655361 JOD655361 JXZ655361 KHV655361 KRR655361 LBN655361 LLJ655361 LVF655361 MFB655361 MOX655361 MYT655361 NIP655361 NSL655361 OCH655361 OMD655361 OVZ655361 PFV655361 PPR655361 PZN655361 QJJ655361 QTF655361 RDB655361 RMX655361 RWT655361 SGP655361 SQL655361 TAH655361 TKD655361 TTZ655361 UDV655361 UNR655361 UXN655361 VHJ655361 VRF655361 WBB655361 WKX655361 WUT655361 E720897 IH720897 SD720897 ABZ720897 ALV720897 AVR720897 BFN720897 BPJ720897 BZF720897 CJB720897 CSX720897 DCT720897 DMP720897 DWL720897 EGH720897 EQD720897 EZZ720897 FJV720897 FTR720897 GDN720897 GNJ720897 GXF720897 HHB720897 HQX720897 IAT720897 IKP720897 IUL720897 JEH720897 JOD720897 JXZ720897 KHV720897 KRR720897 LBN720897 LLJ720897 LVF720897 MFB720897 MOX720897 MYT720897 NIP720897 NSL720897 OCH720897 OMD720897 OVZ720897 PFV720897 PPR720897 PZN720897 QJJ720897 QTF720897 RDB720897 RMX720897 RWT720897 SGP720897 SQL720897 TAH720897 TKD720897 TTZ720897 UDV720897 UNR720897 UXN720897 VHJ720897 VRF720897 WBB720897 WKX720897 WUT720897 E786433 IH786433 SD786433 ABZ786433 ALV786433 AVR786433 BFN786433 BPJ786433 BZF786433 CJB786433 CSX786433 DCT786433 DMP786433 DWL786433 EGH786433 EQD786433 EZZ786433 FJV786433 FTR786433 GDN786433 GNJ786433 GXF786433 HHB786433 HQX786433 IAT786433 IKP786433 IUL786433 JEH786433 JOD786433 JXZ786433 KHV786433 KRR786433 LBN786433 LLJ786433 LVF786433 MFB786433 MOX786433 MYT786433 NIP786433 NSL786433 OCH786433 OMD786433 OVZ786433 PFV786433 PPR786433 PZN786433 QJJ786433 QTF786433 RDB786433 RMX786433 RWT786433 SGP786433 SQL786433 TAH786433 TKD786433 TTZ786433 UDV786433 UNR786433 UXN786433 VHJ786433 VRF786433 WBB786433 WKX786433 WUT786433 E851969 IH851969 SD851969 ABZ851969 ALV851969 AVR851969 BFN851969 BPJ851969 BZF851969 CJB851969 CSX851969 DCT851969 DMP851969 DWL851969 EGH851969 EQD851969 EZZ851969 FJV851969 FTR851969 GDN851969 GNJ851969 GXF851969 HHB851969 HQX851969 IAT851969 IKP851969 IUL851969 JEH851969 JOD851969 JXZ851969 KHV851969 KRR851969 LBN851969 LLJ851969 LVF851969 MFB851969 MOX851969 MYT851969 NIP851969 NSL851969 OCH851969 OMD851969 OVZ851969 PFV851969 PPR851969 PZN851969 QJJ851969 QTF851969 RDB851969 RMX851969 RWT851969 SGP851969 SQL851969 TAH851969 TKD851969 TTZ851969 UDV851969 UNR851969 UXN851969 VHJ851969 VRF851969 WBB851969 WKX851969 WUT851969 E917505 IH917505 SD917505 ABZ917505 ALV917505 AVR917505 BFN917505 BPJ917505 BZF917505 CJB917505 CSX917505 DCT917505 DMP917505 DWL917505 EGH917505 EQD917505 EZZ917505 FJV917505 FTR917505 GDN917505 GNJ917505 GXF917505 HHB917505 HQX917505 IAT917505 IKP917505 IUL917505 JEH917505 JOD917505 JXZ917505 KHV917505 KRR917505 LBN917505 LLJ917505 LVF917505 MFB917505 MOX917505 MYT917505 NIP917505 NSL917505 OCH917505 OMD917505 OVZ917505 PFV917505 PPR917505 PZN917505 QJJ917505 QTF917505 RDB917505 RMX917505 RWT917505 SGP917505 SQL917505 TAH917505 TKD917505 TTZ917505 UDV917505 UNR917505 UXN917505 VHJ917505 VRF917505 WBB917505 WKX917505 WUT917505 E983041 IH983041 SD983041 ABZ983041 ALV983041 AVR983041 BFN983041 BPJ983041 BZF983041 CJB983041 CSX983041 DCT983041 DMP983041 DWL983041 EGH983041 EQD983041 EZZ983041 FJV983041 FTR983041 GDN983041 GNJ983041 GXF983041 HHB983041 HQX983041 IAT983041 IKP983041 IUL983041 JEH983041 JOD983041 JXZ983041 KHV983041 KRR983041 LBN983041 LLJ983041 LVF983041 MFB983041 MOX983041 MYT983041 NIP983041 NSL983041 OCH983041 OMD983041 OVZ983041 PFV983041 PPR983041 PZN983041 QJJ983041 QTF983041 RDB983041 RMX983041 RWT983041 SGP983041 SQL983041 TAH983041 TKD983041 TTZ983041 UDV983041 UNR983041 UXN983041 VHJ983041 VRF983041 WBB983041 WKX983041" xr:uid="{00000000-0002-0000-0100-000008000000}">
      <formula1>0</formula1>
      <formula2>0.999305555555556</formula2>
    </dataValidation>
    <dataValidation type="whole" allowBlank="1" showInputMessage="1" showErrorMessage="1" errorTitle="Chyba" error="Rok musí být v intervalu 2010 - 2100" promptTitle="Rok" prompt="Vložte rok ve formátu YYYY" sqref="E65533 IH65533 SD65533 ABZ65533 ALV65533 AVR65533 BFN65533 BPJ65533 BZF65533 CJB65533 CSX65533 DCT65533 DMP65533 DWL65533 EGH65533 EQD65533 EZZ65533 FJV65533 FTR65533 GDN65533 GNJ65533 GXF65533 HHB65533 HQX65533 IAT65533 IKP65533 IUL65533 JEH65533 JOD65533 JXZ65533 KHV65533 KRR65533 LBN65533 LLJ65533 LVF65533 MFB65533 MOX65533 MYT65533 NIP65533 NSL65533 OCH65533 OMD65533 OVZ65533 PFV65533 PPR65533 PZN65533 QJJ65533 QTF65533 RDB65533 RMX65533 RWT65533 SGP65533 SQL65533 TAH65533 TKD65533 TTZ65533 UDV65533 UNR65533 UXN65533 VHJ65533 VRF65533 WBB65533 WKX65533 WUT65533 E131069 IH131069 SD131069 ABZ131069 ALV131069 AVR131069 BFN131069 BPJ131069 BZF131069 CJB131069 CSX131069 DCT131069 DMP131069 DWL131069 EGH131069 EQD131069 EZZ131069 FJV131069 FTR131069 GDN131069 GNJ131069 GXF131069 HHB131069 HQX131069 IAT131069 IKP131069 IUL131069 JEH131069 JOD131069 JXZ131069 KHV131069 KRR131069 LBN131069 LLJ131069 LVF131069 MFB131069 MOX131069 MYT131069 NIP131069 NSL131069 OCH131069 OMD131069 OVZ131069 PFV131069 PPR131069 PZN131069 QJJ131069 QTF131069 RDB131069 RMX131069 RWT131069 SGP131069 SQL131069 TAH131069 TKD131069 TTZ131069 UDV131069 UNR131069 UXN131069 VHJ131069 VRF131069 WBB131069 WKX131069 WUT131069 E196605 IH196605 SD196605 ABZ196605 ALV196605 AVR196605 BFN196605 BPJ196605 BZF196605 CJB196605 CSX196605 DCT196605 DMP196605 DWL196605 EGH196605 EQD196605 EZZ196605 FJV196605 FTR196605 GDN196605 GNJ196605 GXF196605 HHB196605 HQX196605 IAT196605 IKP196605 IUL196605 JEH196605 JOD196605 JXZ196605 KHV196605 KRR196605 LBN196605 LLJ196605 LVF196605 MFB196605 MOX196605 MYT196605 NIP196605 NSL196605 OCH196605 OMD196605 OVZ196605 PFV196605 PPR196605 PZN196605 QJJ196605 QTF196605 RDB196605 RMX196605 RWT196605 SGP196605 SQL196605 TAH196605 TKD196605 TTZ196605 UDV196605 UNR196605 UXN196605 VHJ196605 VRF196605 WBB196605 WKX196605 WUT196605 E262141 IH262141 SD262141 ABZ262141 ALV262141 AVR262141 BFN262141 BPJ262141 BZF262141 CJB262141 CSX262141 DCT262141 DMP262141 DWL262141 EGH262141 EQD262141 EZZ262141 FJV262141 FTR262141 GDN262141 GNJ262141 GXF262141 HHB262141 HQX262141 IAT262141 IKP262141 IUL262141 JEH262141 JOD262141 JXZ262141 KHV262141 KRR262141 LBN262141 LLJ262141 LVF262141 MFB262141 MOX262141 MYT262141 NIP262141 NSL262141 OCH262141 OMD262141 OVZ262141 PFV262141 PPR262141 PZN262141 QJJ262141 QTF262141 RDB262141 RMX262141 RWT262141 SGP262141 SQL262141 TAH262141 TKD262141 TTZ262141 UDV262141 UNR262141 UXN262141 VHJ262141 VRF262141 WBB262141 WKX262141 WUT262141 E327677 IH327677 SD327677 ABZ327677 ALV327677 AVR327677 BFN327677 BPJ327677 BZF327677 CJB327677 CSX327677 DCT327677 DMP327677 DWL327677 EGH327677 EQD327677 EZZ327677 FJV327677 FTR327677 GDN327677 GNJ327677 GXF327677 HHB327677 HQX327677 IAT327677 IKP327677 IUL327677 JEH327677 JOD327677 JXZ327677 KHV327677 KRR327677 LBN327677 LLJ327677 LVF327677 MFB327677 MOX327677 MYT327677 NIP327677 NSL327677 OCH327677 OMD327677 OVZ327677 PFV327677 PPR327677 PZN327677 QJJ327677 QTF327677 RDB327677 RMX327677 RWT327677 SGP327677 SQL327677 TAH327677 TKD327677 TTZ327677 UDV327677 UNR327677 UXN327677 VHJ327677 VRF327677 WBB327677 WKX327677 WUT327677 E393213 IH393213 SD393213 ABZ393213 ALV393213 AVR393213 BFN393213 BPJ393213 BZF393213 CJB393213 CSX393213 DCT393213 DMP393213 DWL393213 EGH393213 EQD393213 EZZ393213 FJV393213 FTR393213 GDN393213 GNJ393213 GXF393213 HHB393213 HQX393213 IAT393213 IKP393213 IUL393213 JEH393213 JOD393213 JXZ393213 KHV393213 KRR393213 LBN393213 LLJ393213 LVF393213 MFB393213 MOX393213 MYT393213 NIP393213 NSL393213 OCH393213 OMD393213 OVZ393213 PFV393213 PPR393213 PZN393213 QJJ393213 QTF393213 RDB393213 RMX393213 RWT393213 SGP393213 SQL393213 TAH393213 TKD393213 TTZ393213 UDV393213 UNR393213 UXN393213 VHJ393213 VRF393213 WBB393213 WKX393213 WUT393213 E458749 IH458749 SD458749 ABZ458749 ALV458749 AVR458749 BFN458749 BPJ458749 BZF458749 CJB458749 CSX458749 DCT458749 DMP458749 DWL458749 EGH458749 EQD458749 EZZ458749 FJV458749 FTR458749 GDN458749 GNJ458749 GXF458749 HHB458749 HQX458749 IAT458749 IKP458749 IUL458749 JEH458749 JOD458749 JXZ458749 KHV458749 KRR458749 LBN458749 LLJ458749 LVF458749 MFB458749 MOX458749 MYT458749 NIP458749 NSL458749 OCH458749 OMD458749 OVZ458749 PFV458749 PPR458749 PZN458749 QJJ458749 QTF458749 RDB458749 RMX458749 RWT458749 SGP458749 SQL458749 TAH458749 TKD458749 TTZ458749 UDV458749 UNR458749 UXN458749 VHJ458749 VRF458749 WBB458749 WKX458749 WUT458749 E524285 IH524285 SD524285 ABZ524285 ALV524285 AVR524285 BFN524285 BPJ524285 BZF524285 CJB524285 CSX524285 DCT524285 DMP524285 DWL524285 EGH524285 EQD524285 EZZ524285 FJV524285 FTR524285 GDN524285 GNJ524285 GXF524285 HHB524285 HQX524285 IAT524285 IKP524285 IUL524285 JEH524285 JOD524285 JXZ524285 KHV524285 KRR524285 LBN524285 LLJ524285 LVF524285 MFB524285 MOX524285 MYT524285 NIP524285 NSL524285 OCH524285 OMD524285 OVZ524285 PFV524285 PPR524285 PZN524285 QJJ524285 QTF524285 RDB524285 RMX524285 RWT524285 SGP524285 SQL524285 TAH524285 TKD524285 TTZ524285 UDV524285 UNR524285 UXN524285 VHJ524285 VRF524285 WBB524285 WKX524285 WUT524285 E589821 IH589821 SD589821 ABZ589821 ALV589821 AVR589821 BFN589821 BPJ589821 BZF589821 CJB589821 CSX589821 DCT589821 DMP589821 DWL589821 EGH589821 EQD589821 EZZ589821 FJV589821 FTR589821 GDN589821 GNJ589821 GXF589821 HHB589821 HQX589821 IAT589821 IKP589821 IUL589821 JEH589821 JOD589821 JXZ589821 KHV589821 KRR589821 LBN589821 LLJ589821 LVF589821 MFB589821 MOX589821 MYT589821 NIP589821 NSL589821 OCH589821 OMD589821 OVZ589821 PFV589821 PPR589821 PZN589821 QJJ589821 QTF589821 RDB589821 RMX589821 RWT589821 SGP589821 SQL589821 TAH589821 TKD589821 TTZ589821 UDV589821 UNR589821 UXN589821 VHJ589821 VRF589821 WBB589821 WKX589821 WUT589821 E655357 IH655357 SD655357 ABZ655357 ALV655357 AVR655357 BFN655357 BPJ655357 BZF655357 CJB655357 CSX655357 DCT655357 DMP655357 DWL655357 EGH655357 EQD655357 EZZ655357 FJV655357 FTR655357 GDN655357 GNJ655357 GXF655357 HHB655357 HQX655357 IAT655357 IKP655357 IUL655357 JEH655357 JOD655357 JXZ655357 KHV655357 KRR655357 LBN655357 LLJ655357 LVF655357 MFB655357 MOX655357 MYT655357 NIP655357 NSL655357 OCH655357 OMD655357 OVZ655357 PFV655357 PPR655357 PZN655357 QJJ655357 QTF655357 RDB655357 RMX655357 RWT655357 SGP655357 SQL655357 TAH655357 TKD655357 TTZ655357 UDV655357 UNR655357 UXN655357 VHJ655357 VRF655357 WBB655357 WKX655357 WUT655357 E720893 IH720893 SD720893 ABZ720893 ALV720893 AVR720893 BFN720893 BPJ720893 BZF720893 CJB720893 CSX720893 DCT720893 DMP720893 DWL720893 EGH720893 EQD720893 EZZ720893 FJV720893 FTR720893 GDN720893 GNJ720893 GXF720893 HHB720893 HQX720893 IAT720893 IKP720893 IUL720893 JEH720893 JOD720893 JXZ720893 KHV720893 KRR720893 LBN720893 LLJ720893 LVF720893 MFB720893 MOX720893 MYT720893 NIP720893 NSL720893 OCH720893 OMD720893 OVZ720893 PFV720893 PPR720893 PZN720893 QJJ720893 QTF720893 RDB720893 RMX720893 RWT720893 SGP720893 SQL720893 TAH720893 TKD720893 TTZ720893 UDV720893 UNR720893 UXN720893 VHJ720893 VRF720893 WBB720893 WKX720893 WUT720893 E786429 IH786429 SD786429 ABZ786429 ALV786429 AVR786429 BFN786429 BPJ786429 BZF786429 CJB786429 CSX786429 DCT786429 DMP786429 DWL786429 EGH786429 EQD786429 EZZ786429 FJV786429 FTR786429 GDN786429 GNJ786429 GXF786429 HHB786429 HQX786429 IAT786429 IKP786429 IUL786429 JEH786429 JOD786429 JXZ786429 KHV786429 KRR786429 LBN786429 LLJ786429 LVF786429 MFB786429 MOX786429 MYT786429 NIP786429 NSL786429 OCH786429 OMD786429 OVZ786429 PFV786429 PPR786429 PZN786429 QJJ786429 QTF786429 RDB786429 RMX786429 RWT786429 SGP786429 SQL786429 TAH786429 TKD786429 TTZ786429 UDV786429 UNR786429 UXN786429 VHJ786429 VRF786429 WBB786429 WKX786429 WUT786429 E851965 IH851965 SD851965 ABZ851965 ALV851965 AVR851965 BFN851965 BPJ851965 BZF851965 CJB851965 CSX851965 DCT851965 DMP851965 DWL851965 EGH851965 EQD851965 EZZ851965 FJV851965 FTR851965 GDN851965 GNJ851965 GXF851965 HHB851965 HQX851965 IAT851965 IKP851965 IUL851965 JEH851965 JOD851965 JXZ851965 KHV851965 KRR851965 LBN851965 LLJ851965 LVF851965 MFB851965 MOX851965 MYT851965 NIP851965 NSL851965 OCH851965 OMD851965 OVZ851965 PFV851965 PPR851965 PZN851965 QJJ851965 QTF851965 RDB851965 RMX851965 RWT851965 SGP851965 SQL851965 TAH851965 TKD851965 TTZ851965 UDV851965 UNR851965 UXN851965 VHJ851965 VRF851965 WBB851965 WKX851965 WUT851965 E917501 IH917501 SD917501 ABZ917501 ALV917501 AVR917501 BFN917501 BPJ917501 BZF917501 CJB917501 CSX917501 DCT917501 DMP917501 DWL917501 EGH917501 EQD917501 EZZ917501 FJV917501 FTR917501 GDN917501 GNJ917501 GXF917501 HHB917501 HQX917501 IAT917501 IKP917501 IUL917501 JEH917501 JOD917501 JXZ917501 KHV917501 KRR917501 LBN917501 LLJ917501 LVF917501 MFB917501 MOX917501 MYT917501 NIP917501 NSL917501 OCH917501 OMD917501 OVZ917501 PFV917501 PPR917501 PZN917501 QJJ917501 QTF917501 RDB917501 RMX917501 RWT917501 SGP917501 SQL917501 TAH917501 TKD917501 TTZ917501 UDV917501 UNR917501 UXN917501 VHJ917501 VRF917501 WBB917501 WKX917501 WUT917501 E983037 IH983037 SD983037 ABZ983037 ALV983037 AVR983037 BFN983037 BPJ983037 BZF983037 CJB983037 CSX983037 DCT983037 DMP983037 DWL983037 EGH983037 EQD983037 EZZ983037 FJV983037 FTR983037 GDN983037 GNJ983037 GXF983037 HHB983037 HQX983037 IAT983037 IKP983037 IUL983037 JEH983037 JOD983037 JXZ983037 KHV983037 KRR983037 LBN983037 LLJ983037 LVF983037 MFB983037 MOX983037 MYT983037 NIP983037 NSL983037 OCH983037 OMD983037 OVZ983037 PFV983037 PPR983037 PZN983037 QJJ983037 QTF983037 RDB983037 RMX983037 RWT983037 SGP983037 SQL983037 TAH983037 TKD983037 TTZ983037 UDV983037 UNR983037 UXN983037 VHJ983037 VRF983037 WBB983037 WKX983037 WUT983037" xr:uid="{00000000-0002-0000-0100-000009000000}">
      <formula1>2010</formula1>
      <formula2>2100</formula2>
    </dataValidation>
    <dataValidation type="time" allowBlank="1" showInputMessage="1" showErrorMessage="1" error="Zadávaná hodnota musí být v rozmezí času příchodu a odchodu" prompt="Zadávaná hodnota musí být v rozmezí času příchodu a odchodu" sqref="IM65552:IN65582 SI65552:SJ65582 ACE65552:ACF65582 AMA65552:AMB65582 AVW65552:AVX65582 BFS65552:BFT65582 BPO65552:BPP65582 BZK65552:BZL65582 CJG65552:CJH65582 CTC65552:CTD65582 DCY65552:DCZ65582 DMU65552:DMV65582 DWQ65552:DWR65582 EGM65552:EGN65582 EQI65552:EQJ65582 FAE65552:FAF65582 FKA65552:FKB65582 FTW65552:FTX65582 GDS65552:GDT65582 GNO65552:GNP65582 GXK65552:GXL65582 HHG65552:HHH65582 HRC65552:HRD65582 IAY65552:IAZ65582 IKU65552:IKV65582 IUQ65552:IUR65582 JEM65552:JEN65582 JOI65552:JOJ65582 JYE65552:JYF65582 KIA65552:KIB65582 KRW65552:KRX65582 LBS65552:LBT65582 LLO65552:LLP65582 LVK65552:LVL65582 MFG65552:MFH65582 MPC65552:MPD65582 MYY65552:MYZ65582 NIU65552:NIV65582 NSQ65552:NSR65582 OCM65552:OCN65582 OMI65552:OMJ65582 OWE65552:OWF65582 PGA65552:PGB65582 PPW65552:PPX65582 PZS65552:PZT65582 QJO65552:QJP65582 QTK65552:QTL65582 RDG65552:RDH65582 RNC65552:RND65582 RWY65552:RWZ65582 SGU65552:SGV65582 SQQ65552:SQR65582 TAM65552:TAN65582 TKI65552:TKJ65582 TUE65552:TUF65582 UEA65552:UEB65582 UNW65552:UNX65582 UXS65552:UXT65582 VHO65552:VHP65582 VRK65552:VRL65582 WBG65552:WBH65582 WLC65552:WLD65582 WUY65552:WUZ65582 IM131088:IN131118 SI131088:SJ131118 ACE131088:ACF131118 AMA131088:AMB131118 AVW131088:AVX131118 BFS131088:BFT131118 BPO131088:BPP131118 BZK131088:BZL131118 CJG131088:CJH131118 CTC131088:CTD131118 DCY131088:DCZ131118 DMU131088:DMV131118 DWQ131088:DWR131118 EGM131088:EGN131118 EQI131088:EQJ131118 FAE131088:FAF131118 FKA131088:FKB131118 FTW131088:FTX131118 GDS131088:GDT131118 GNO131088:GNP131118 GXK131088:GXL131118 HHG131088:HHH131118 HRC131088:HRD131118 IAY131088:IAZ131118 IKU131088:IKV131118 IUQ131088:IUR131118 JEM131088:JEN131118 JOI131088:JOJ131118 JYE131088:JYF131118 KIA131088:KIB131118 KRW131088:KRX131118 LBS131088:LBT131118 LLO131088:LLP131118 LVK131088:LVL131118 MFG131088:MFH131118 MPC131088:MPD131118 MYY131088:MYZ131118 NIU131088:NIV131118 NSQ131088:NSR131118 OCM131088:OCN131118 OMI131088:OMJ131118 OWE131088:OWF131118 PGA131088:PGB131118 PPW131088:PPX131118 PZS131088:PZT131118 QJO131088:QJP131118 QTK131088:QTL131118 RDG131088:RDH131118 RNC131088:RND131118 RWY131088:RWZ131118 SGU131088:SGV131118 SQQ131088:SQR131118 TAM131088:TAN131118 TKI131088:TKJ131118 TUE131088:TUF131118 UEA131088:UEB131118 UNW131088:UNX131118 UXS131088:UXT131118 VHO131088:VHP131118 VRK131088:VRL131118 WBG131088:WBH131118 WLC131088:WLD131118 WUY131088:WUZ131118 IM196624:IN196654 SI196624:SJ196654 ACE196624:ACF196654 AMA196624:AMB196654 AVW196624:AVX196654 BFS196624:BFT196654 BPO196624:BPP196654 BZK196624:BZL196654 CJG196624:CJH196654 CTC196624:CTD196654 DCY196624:DCZ196654 DMU196624:DMV196654 DWQ196624:DWR196654 EGM196624:EGN196654 EQI196624:EQJ196654 FAE196624:FAF196654 FKA196624:FKB196654 FTW196624:FTX196654 GDS196624:GDT196654 GNO196624:GNP196654 GXK196624:GXL196654 HHG196624:HHH196654 HRC196624:HRD196654 IAY196624:IAZ196654 IKU196624:IKV196654 IUQ196624:IUR196654 JEM196624:JEN196654 JOI196624:JOJ196654 JYE196624:JYF196654 KIA196624:KIB196654 KRW196624:KRX196654 LBS196624:LBT196654 LLO196624:LLP196654 LVK196624:LVL196654 MFG196624:MFH196654 MPC196624:MPD196654 MYY196624:MYZ196654 NIU196624:NIV196654 NSQ196624:NSR196654 OCM196624:OCN196654 OMI196624:OMJ196654 OWE196624:OWF196654 PGA196624:PGB196654 PPW196624:PPX196654 PZS196624:PZT196654 QJO196624:QJP196654 QTK196624:QTL196654 RDG196624:RDH196654 RNC196624:RND196654 RWY196624:RWZ196654 SGU196624:SGV196654 SQQ196624:SQR196654 TAM196624:TAN196654 TKI196624:TKJ196654 TUE196624:TUF196654 UEA196624:UEB196654 UNW196624:UNX196654 UXS196624:UXT196654 VHO196624:VHP196654 VRK196624:VRL196654 WBG196624:WBH196654 WLC196624:WLD196654 WUY196624:WUZ196654 IM262160:IN262190 SI262160:SJ262190 ACE262160:ACF262190 AMA262160:AMB262190 AVW262160:AVX262190 BFS262160:BFT262190 BPO262160:BPP262190 BZK262160:BZL262190 CJG262160:CJH262190 CTC262160:CTD262190 DCY262160:DCZ262190 DMU262160:DMV262190 DWQ262160:DWR262190 EGM262160:EGN262190 EQI262160:EQJ262190 FAE262160:FAF262190 FKA262160:FKB262190 FTW262160:FTX262190 GDS262160:GDT262190 GNO262160:GNP262190 GXK262160:GXL262190 HHG262160:HHH262190 HRC262160:HRD262190 IAY262160:IAZ262190 IKU262160:IKV262190 IUQ262160:IUR262190 JEM262160:JEN262190 JOI262160:JOJ262190 JYE262160:JYF262190 KIA262160:KIB262190 KRW262160:KRX262190 LBS262160:LBT262190 LLO262160:LLP262190 LVK262160:LVL262190 MFG262160:MFH262190 MPC262160:MPD262190 MYY262160:MYZ262190 NIU262160:NIV262190 NSQ262160:NSR262190 OCM262160:OCN262190 OMI262160:OMJ262190 OWE262160:OWF262190 PGA262160:PGB262190 PPW262160:PPX262190 PZS262160:PZT262190 QJO262160:QJP262190 QTK262160:QTL262190 RDG262160:RDH262190 RNC262160:RND262190 RWY262160:RWZ262190 SGU262160:SGV262190 SQQ262160:SQR262190 TAM262160:TAN262190 TKI262160:TKJ262190 TUE262160:TUF262190 UEA262160:UEB262190 UNW262160:UNX262190 UXS262160:UXT262190 VHO262160:VHP262190 VRK262160:VRL262190 WBG262160:WBH262190 WLC262160:WLD262190 WUY262160:WUZ262190 IM327696:IN327726 SI327696:SJ327726 ACE327696:ACF327726 AMA327696:AMB327726 AVW327696:AVX327726 BFS327696:BFT327726 BPO327696:BPP327726 BZK327696:BZL327726 CJG327696:CJH327726 CTC327696:CTD327726 DCY327696:DCZ327726 DMU327696:DMV327726 DWQ327696:DWR327726 EGM327696:EGN327726 EQI327696:EQJ327726 FAE327696:FAF327726 FKA327696:FKB327726 FTW327696:FTX327726 GDS327696:GDT327726 GNO327696:GNP327726 GXK327696:GXL327726 HHG327696:HHH327726 HRC327696:HRD327726 IAY327696:IAZ327726 IKU327696:IKV327726 IUQ327696:IUR327726 JEM327696:JEN327726 JOI327696:JOJ327726 JYE327696:JYF327726 KIA327696:KIB327726 KRW327696:KRX327726 LBS327696:LBT327726 LLO327696:LLP327726 LVK327696:LVL327726 MFG327696:MFH327726 MPC327696:MPD327726 MYY327696:MYZ327726 NIU327696:NIV327726 NSQ327696:NSR327726 OCM327696:OCN327726 OMI327696:OMJ327726 OWE327696:OWF327726 PGA327696:PGB327726 PPW327696:PPX327726 PZS327696:PZT327726 QJO327696:QJP327726 QTK327696:QTL327726 RDG327696:RDH327726 RNC327696:RND327726 RWY327696:RWZ327726 SGU327696:SGV327726 SQQ327696:SQR327726 TAM327696:TAN327726 TKI327696:TKJ327726 TUE327696:TUF327726 UEA327696:UEB327726 UNW327696:UNX327726 UXS327696:UXT327726 VHO327696:VHP327726 VRK327696:VRL327726 WBG327696:WBH327726 WLC327696:WLD327726 WUY327696:WUZ327726 IM393232:IN393262 SI393232:SJ393262 ACE393232:ACF393262 AMA393232:AMB393262 AVW393232:AVX393262 BFS393232:BFT393262 BPO393232:BPP393262 BZK393232:BZL393262 CJG393232:CJH393262 CTC393232:CTD393262 DCY393232:DCZ393262 DMU393232:DMV393262 DWQ393232:DWR393262 EGM393232:EGN393262 EQI393232:EQJ393262 FAE393232:FAF393262 FKA393232:FKB393262 FTW393232:FTX393262 GDS393232:GDT393262 GNO393232:GNP393262 GXK393232:GXL393262 HHG393232:HHH393262 HRC393232:HRD393262 IAY393232:IAZ393262 IKU393232:IKV393262 IUQ393232:IUR393262 JEM393232:JEN393262 JOI393232:JOJ393262 JYE393232:JYF393262 KIA393232:KIB393262 KRW393232:KRX393262 LBS393232:LBT393262 LLO393232:LLP393262 LVK393232:LVL393262 MFG393232:MFH393262 MPC393232:MPD393262 MYY393232:MYZ393262 NIU393232:NIV393262 NSQ393232:NSR393262 OCM393232:OCN393262 OMI393232:OMJ393262 OWE393232:OWF393262 PGA393232:PGB393262 PPW393232:PPX393262 PZS393232:PZT393262 QJO393232:QJP393262 QTK393232:QTL393262 RDG393232:RDH393262 RNC393232:RND393262 RWY393232:RWZ393262 SGU393232:SGV393262 SQQ393232:SQR393262 TAM393232:TAN393262 TKI393232:TKJ393262 TUE393232:TUF393262 UEA393232:UEB393262 UNW393232:UNX393262 UXS393232:UXT393262 VHO393232:VHP393262 VRK393232:VRL393262 WBG393232:WBH393262 WLC393232:WLD393262 WUY393232:WUZ393262 IM458768:IN458798 SI458768:SJ458798 ACE458768:ACF458798 AMA458768:AMB458798 AVW458768:AVX458798 BFS458768:BFT458798 BPO458768:BPP458798 BZK458768:BZL458798 CJG458768:CJH458798 CTC458768:CTD458798 DCY458768:DCZ458798 DMU458768:DMV458798 DWQ458768:DWR458798 EGM458768:EGN458798 EQI458768:EQJ458798 FAE458768:FAF458798 FKA458768:FKB458798 FTW458768:FTX458798 GDS458768:GDT458798 GNO458768:GNP458798 GXK458768:GXL458798 HHG458768:HHH458798 HRC458768:HRD458798 IAY458768:IAZ458798 IKU458768:IKV458798 IUQ458768:IUR458798 JEM458768:JEN458798 JOI458768:JOJ458798 JYE458768:JYF458798 KIA458768:KIB458798 KRW458768:KRX458798 LBS458768:LBT458798 LLO458768:LLP458798 LVK458768:LVL458798 MFG458768:MFH458798 MPC458768:MPD458798 MYY458768:MYZ458798 NIU458768:NIV458798 NSQ458768:NSR458798 OCM458768:OCN458798 OMI458768:OMJ458798 OWE458768:OWF458798 PGA458768:PGB458798 PPW458768:PPX458798 PZS458768:PZT458798 QJO458768:QJP458798 QTK458768:QTL458798 RDG458768:RDH458798 RNC458768:RND458798 RWY458768:RWZ458798 SGU458768:SGV458798 SQQ458768:SQR458798 TAM458768:TAN458798 TKI458768:TKJ458798 TUE458768:TUF458798 UEA458768:UEB458798 UNW458768:UNX458798 UXS458768:UXT458798 VHO458768:VHP458798 VRK458768:VRL458798 WBG458768:WBH458798 WLC458768:WLD458798 WUY458768:WUZ458798 IM524304:IN524334 SI524304:SJ524334 ACE524304:ACF524334 AMA524304:AMB524334 AVW524304:AVX524334 BFS524304:BFT524334 BPO524304:BPP524334 BZK524304:BZL524334 CJG524304:CJH524334 CTC524304:CTD524334 DCY524304:DCZ524334 DMU524304:DMV524334 DWQ524304:DWR524334 EGM524304:EGN524334 EQI524304:EQJ524334 FAE524304:FAF524334 FKA524304:FKB524334 FTW524304:FTX524334 GDS524304:GDT524334 GNO524304:GNP524334 GXK524304:GXL524334 HHG524304:HHH524334 HRC524304:HRD524334 IAY524304:IAZ524334 IKU524304:IKV524334 IUQ524304:IUR524334 JEM524304:JEN524334 JOI524304:JOJ524334 JYE524304:JYF524334 KIA524304:KIB524334 KRW524304:KRX524334 LBS524304:LBT524334 LLO524304:LLP524334 LVK524304:LVL524334 MFG524304:MFH524334 MPC524304:MPD524334 MYY524304:MYZ524334 NIU524304:NIV524334 NSQ524304:NSR524334 OCM524304:OCN524334 OMI524304:OMJ524334 OWE524304:OWF524334 PGA524304:PGB524334 PPW524304:PPX524334 PZS524304:PZT524334 QJO524304:QJP524334 QTK524304:QTL524334 RDG524304:RDH524334 RNC524304:RND524334 RWY524304:RWZ524334 SGU524304:SGV524334 SQQ524304:SQR524334 TAM524304:TAN524334 TKI524304:TKJ524334 TUE524304:TUF524334 UEA524304:UEB524334 UNW524304:UNX524334 UXS524304:UXT524334 VHO524304:VHP524334 VRK524304:VRL524334 WBG524304:WBH524334 WLC524304:WLD524334 WUY524304:WUZ524334 IM589840:IN589870 SI589840:SJ589870 ACE589840:ACF589870 AMA589840:AMB589870 AVW589840:AVX589870 BFS589840:BFT589870 BPO589840:BPP589870 BZK589840:BZL589870 CJG589840:CJH589870 CTC589840:CTD589870 DCY589840:DCZ589870 DMU589840:DMV589870 DWQ589840:DWR589870 EGM589840:EGN589870 EQI589840:EQJ589870 FAE589840:FAF589870 FKA589840:FKB589870 FTW589840:FTX589870 GDS589840:GDT589870 GNO589840:GNP589870 GXK589840:GXL589870 HHG589840:HHH589870 HRC589840:HRD589870 IAY589840:IAZ589870 IKU589840:IKV589870 IUQ589840:IUR589870 JEM589840:JEN589870 JOI589840:JOJ589870 JYE589840:JYF589870 KIA589840:KIB589870 KRW589840:KRX589870 LBS589840:LBT589870 LLO589840:LLP589870 LVK589840:LVL589870 MFG589840:MFH589870 MPC589840:MPD589870 MYY589840:MYZ589870 NIU589840:NIV589870 NSQ589840:NSR589870 OCM589840:OCN589870 OMI589840:OMJ589870 OWE589840:OWF589870 PGA589840:PGB589870 PPW589840:PPX589870 PZS589840:PZT589870 QJO589840:QJP589870 QTK589840:QTL589870 RDG589840:RDH589870 RNC589840:RND589870 RWY589840:RWZ589870 SGU589840:SGV589870 SQQ589840:SQR589870 TAM589840:TAN589870 TKI589840:TKJ589870 TUE589840:TUF589870 UEA589840:UEB589870 UNW589840:UNX589870 UXS589840:UXT589870 VHO589840:VHP589870 VRK589840:VRL589870 WBG589840:WBH589870 WLC589840:WLD589870 WUY589840:WUZ589870 IM655376:IN655406 SI655376:SJ655406 ACE655376:ACF655406 AMA655376:AMB655406 AVW655376:AVX655406 BFS655376:BFT655406 BPO655376:BPP655406 BZK655376:BZL655406 CJG655376:CJH655406 CTC655376:CTD655406 DCY655376:DCZ655406 DMU655376:DMV655406 DWQ655376:DWR655406 EGM655376:EGN655406 EQI655376:EQJ655406 FAE655376:FAF655406 FKA655376:FKB655406 FTW655376:FTX655406 GDS655376:GDT655406 GNO655376:GNP655406 GXK655376:GXL655406 HHG655376:HHH655406 HRC655376:HRD655406 IAY655376:IAZ655406 IKU655376:IKV655406 IUQ655376:IUR655406 JEM655376:JEN655406 JOI655376:JOJ655406 JYE655376:JYF655406 KIA655376:KIB655406 KRW655376:KRX655406 LBS655376:LBT655406 LLO655376:LLP655406 LVK655376:LVL655406 MFG655376:MFH655406 MPC655376:MPD655406 MYY655376:MYZ655406 NIU655376:NIV655406 NSQ655376:NSR655406 OCM655376:OCN655406 OMI655376:OMJ655406 OWE655376:OWF655406 PGA655376:PGB655406 PPW655376:PPX655406 PZS655376:PZT655406 QJO655376:QJP655406 QTK655376:QTL655406 RDG655376:RDH655406 RNC655376:RND655406 RWY655376:RWZ655406 SGU655376:SGV655406 SQQ655376:SQR655406 TAM655376:TAN655406 TKI655376:TKJ655406 TUE655376:TUF655406 UEA655376:UEB655406 UNW655376:UNX655406 UXS655376:UXT655406 VHO655376:VHP655406 VRK655376:VRL655406 WBG655376:WBH655406 WLC655376:WLD655406 WUY655376:WUZ655406 IM720912:IN720942 SI720912:SJ720942 ACE720912:ACF720942 AMA720912:AMB720942 AVW720912:AVX720942 BFS720912:BFT720942 BPO720912:BPP720942 BZK720912:BZL720942 CJG720912:CJH720942 CTC720912:CTD720942 DCY720912:DCZ720942 DMU720912:DMV720942 DWQ720912:DWR720942 EGM720912:EGN720942 EQI720912:EQJ720942 FAE720912:FAF720942 FKA720912:FKB720942 FTW720912:FTX720942 GDS720912:GDT720942 GNO720912:GNP720942 GXK720912:GXL720942 HHG720912:HHH720942 HRC720912:HRD720942 IAY720912:IAZ720942 IKU720912:IKV720942 IUQ720912:IUR720942 JEM720912:JEN720942 JOI720912:JOJ720942 JYE720912:JYF720942 KIA720912:KIB720942 KRW720912:KRX720942 LBS720912:LBT720942 LLO720912:LLP720942 LVK720912:LVL720942 MFG720912:MFH720942 MPC720912:MPD720942 MYY720912:MYZ720942 NIU720912:NIV720942 NSQ720912:NSR720942 OCM720912:OCN720942 OMI720912:OMJ720942 OWE720912:OWF720942 PGA720912:PGB720942 PPW720912:PPX720942 PZS720912:PZT720942 QJO720912:QJP720942 QTK720912:QTL720942 RDG720912:RDH720942 RNC720912:RND720942 RWY720912:RWZ720942 SGU720912:SGV720942 SQQ720912:SQR720942 TAM720912:TAN720942 TKI720912:TKJ720942 TUE720912:TUF720942 UEA720912:UEB720942 UNW720912:UNX720942 UXS720912:UXT720942 VHO720912:VHP720942 VRK720912:VRL720942 WBG720912:WBH720942 WLC720912:WLD720942 WUY720912:WUZ720942 IM786448:IN786478 SI786448:SJ786478 ACE786448:ACF786478 AMA786448:AMB786478 AVW786448:AVX786478 BFS786448:BFT786478 BPO786448:BPP786478 BZK786448:BZL786478 CJG786448:CJH786478 CTC786448:CTD786478 DCY786448:DCZ786478 DMU786448:DMV786478 DWQ786448:DWR786478 EGM786448:EGN786478 EQI786448:EQJ786478 FAE786448:FAF786478 FKA786448:FKB786478 FTW786448:FTX786478 GDS786448:GDT786478 GNO786448:GNP786478 GXK786448:GXL786478 HHG786448:HHH786478 HRC786448:HRD786478 IAY786448:IAZ786478 IKU786448:IKV786478 IUQ786448:IUR786478 JEM786448:JEN786478 JOI786448:JOJ786478 JYE786448:JYF786478 KIA786448:KIB786478 KRW786448:KRX786478 LBS786448:LBT786478 LLO786448:LLP786478 LVK786448:LVL786478 MFG786448:MFH786478 MPC786448:MPD786478 MYY786448:MYZ786478 NIU786448:NIV786478 NSQ786448:NSR786478 OCM786448:OCN786478 OMI786448:OMJ786478 OWE786448:OWF786478 PGA786448:PGB786478 PPW786448:PPX786478 PZS786448:PZT786478 QJO786448:QJP786478 QTK786448:QTL786478 RDG786448:RDH786478 RNC786448:RND786478 RWY786448:RWZ786478 SGU786448:SGV786478 SQQ786448:SQR786478 TAM786448:TAN786478 TKI786448:TKJ786478 TUE786448:TUF786478 UEA786448:UEB786478 UNW786448:UNX786478 UXS786448:UXT786478 VHO786448:VHP786478 VRK786448:VRL786478 WBG786448:WBH786478 WLC786448:WLD786478 WUY786448:WUZ786478 IM851984:IN852014 SI851984:SJ852014 ACE851984:ACF852014 AMA851984:AMB852014 AVW851984:AVX852014 BFS851984:BFT852014 BPO851984:BPP852014 BZK851984:BZL852014 CJG851984:CJH852014 CTC851984:CTD852014 DCY851984:DCZ852014 DMU851984:DMV852014 DWQ851984:DWR852014 EGM851984:EGN852014 EQI851984:EQJ852014 FAE851984:FAF852014 FKA851984:FKB852014 FTW851984:FTX852014 GDS851984:GDT852014 GNO851984:GNP852014 GXK851984:GXL852014 HHG851984:HHH852014 HRC851984:HRD852014 IAY851984:IAZ852014 IKU851984:IKV852014 IUQ851984:IUR852014 JEM851984:JEN852014 JOI851984:JOJ852014 JYE851984:JYF852014 KIA851984:KIB852014 KRW851984:KRX852014 LBS851984:LBT852014 LLO851984:LLP852014 LVK851984:LVL852014 MFG851984:MFH852014 MPC851984:MPD852014 MYY851984:MYZ852014 NIU851984:NIV852014 NSQ851984:NSR852014 OCM851984:OCN852014 OMI851984:OMJ852014 OWE851984:OWF852014 PGA851984:PGB852014 PPW851984:PPX852014 PZS851984:PZT852014 QJO851984:QJP852014 QTK851984:QTL852014 RDG851984:RDH852014 RNC851984:RND852014 RWY851984:RWZ852014 SGU851984:SGV852014 SQQ851984:SQR852014 TAM851984:TAN852014 TKI851984:TKJ852014 TUE851984:TUF852014 UEA851984:UEB852014 UNW851984:UNX852014 UXS851984:UXT852014 VHO851984:VHP852014 VRK851984:VRL852014 WBG851984:WBH852014 WLC851984:WLD852014 WUY851984:WUZ852014 IM917520:IN917550 SI917520:SJ917550 ACE917520:ACF917550 AMA917520:AMB917550 AVW917520:AVX917550 BFS917520:BFT917550 BPO917520:BPP917550 BZK917520:BZL917550 CJG917520:CJH917550 CTC917520:CTD917550 DCY917520:DCZ917550 DMU917520:DMV917550 DWQ917520:DWR917550 EGM917520:EGN917550 EQI917520:EQJ917550 FAE917520:FAF917550 FKA917520:FKB917550 FTW917520:FTX917550 GDS917520:GDT917550 GNO917520:GNP917550 GXK917520:GXL917550 HHG917520:HHH917550 HRC917520:HRD917550 IAY917520:IAZ917550 IKU917520:IKV917550 IUQ917520:IUR917550 JEM917520:JEN917550 JOI917520:JOJ917550 JYE917520:JYF917550 KIA917520:KIB917550 KRW917520:KRX917550 LBS917520:LBT917550 LLO917520:LLP917550 LVK917520:LVL917550 MFG917520:MFH917550 MPC917520:MPD917550 MYY917520:MYZ917550 NIU917520:NIV917550 NSQ917520:NSR917550 OCM917520:OCN917550 OMI917520:OMJ917550 OWE917520:OWF917550 PGA917520:PGB917550 PPW917520:PPX917550 PZS917520:PZT917550 QJO917520:QJP917550 QTK917520:QTL917550 RDG917520:RDH917550 RNC917520:RND917550 RWY917520:RWZ917550 SGU917520:SGV917550 SQQ917520:SQR917550 TAM917520:TAN917550 TKI917520:TKJ917550 TUE917520:TUF917550 UEA917520:UEB917550 UNW917520:UNX917550 UXS917520:UXT917550 VHO917520:VHP917550 VRK917520:VRL917550 WBG917520:WBH917550 WLC917520:WLD917550 WUY917520:WUZ917550 IM983056:IN983086 SI983056:SJ983086 ACE983056:ACF983086 AMA983056:AMB983086 AVW983056:AVX983086 BFS983056:BFT983086 BPO983056:BPP983086 BZK983056:BZL983086 CJG983056:CJH983086 CTC983056:CTD983086 DCY983056:DCZ983086 DMU983056:DMV983086 DWQ983056:DWR983086 EGM983056:EGN983086 EQI983056:EQJ983086 FAE983056:FAF983086 FKA983056:FKB983086 FTW983056:FTX983086 GDS983056:GDT983086 GNO983056:GNP983086 GXK983056:GXL983086 HHG983056:HHH983086 HRC983056:HRD983086 IAY983056:IAZ983086 IKU983056:IKV983086 IUQ983056:IUR983086 JEM983056:JEN983086 JOI983056:JOJ983086 JYE983056:JYF983086 KIA983056:KIB983086 KRW983056:KRX983086 LBS983056:LBT983086 LLO983056:LLP983086 LVK983056:LVL983086 MFG983056:MFH983086 MPC983056:MPD983086 MYY983056:MYZ983086 NIU983056:NIV983086 NSQ983056:NSR983086 OCM983056:OCN983086 OMI983056:OMJ983086 OWE983056:OWF983086 PGA983056:PGB983086 PPW983056:PPX983086 PZS983056:PZT983086 QJO983056:QJP983086 QTK983056:QTL983086 RDG983056:RDH983086 RNC983056:RND983086 RWY983056:RWZ983086 SGU983056:SGV983086 SQQ983056:SQR983086 TAM983056:TAN983086 TKI983056:TKJ983086 TUE983056:TUF983086 UEA983056:UEB983086 UNW983056:UNX983086 UXS983056:UXT983086 VHO983056:VHP983086 VRK983056:VRL983086 WBG983056:WBH983086 WLC983056:WLD983086 WUY983056:WUZ983086 IV65525:IW65525 SR65525:SS65525 ACN65525:ACO65525 AMJ65525:AMK65525 AWF65525:AWG65525 BGB65525:BGC65525 BPX65525:BPY65525 BZT65525:BZU65525 CJP65525:CJQ65525 CTL65525:CTM65525 DDH65525:DDI65525 DND65525:DNE65525 DWZ65525:DXA65525 EGV65525:EGW65525 EQR65525:EQS65525 FAN65525:FAO65525 FKJ65525:FKK65525 FUF65525:FUG65525 GEB65525:GEC65525 GNX65525:GNY65525 GXT65525:GXU65525 HHP65525:HHQ65525 HRL65525:HRM65525 IBH65525:IBI65525 ILD65525:ILE65525 IUZ65525:IVA65525 JEV65525:JEW65525 JOR65525:JOS65525 JYN65525:JYO65525 KIJ65525:KIK65525 KSF65525:KSG65525 LCB65525:LCC65525 LLX65525:LLY65525 LVT65525:LVU65525 MFP65525:MFQ65525 MPL65525:MPM65525 MZH65525:MZI65525 NJD65525:NJE65525 NSZ65525:NTA65525 OCV65525:OCW65525 OMR65525:OMS65525 OWN65525:OWO65525 PGJ65525:PGK65525 PQF65525:PQG65525 QAB65525:QAC65525 QJX65525:QJY65525 QTT65525:QTU65525 RDP65525:RDQ65525 RNL65525:RNM65525 RXH65525:RXI65525 SHD65525:SHE65525 SQZ65525:SRA65525 TAV65525:TAW65525 TKR65525:TKS65525 TUN65525:TUO65525 UEJ65525:UEK65525 UOF65525:UOG65525 UYB65525:UYC65525 VHX65525:VHY65525 VRT65525:VRU65525 WBP65525:WBQ65525 WLL65525:WLM65525 WVH65525:WVI65525 IV131061:IW131061 SR131061:SS131061 ACN131061:ACO131061 AMJ131061:AMK131061 AWF131061:AWG131061 BGB131061:BGC131061 BPX131061:BPY131061 BZT131061:BZU131061 CJP131061:CJQ131061 CTL131061:CTM131061 DDH131061:DDI131061 DND131061:DNE131061 DWZ131061:DXA131061 EGV131061:EGW131061 EQR131061:EQS131061 FAN131061:FAO131061 FKJ131061:FKK131061 FUF131061:FUG131061 GEB131061:GEC131061 GNX131061:GNY131061 GXT131061:GXU131061 HHP131061:HHQ131061 HRL131061:HRM131061 IBH131061:IBI131061 ILD131061:ILE131061 IUZ131061:IVA131061 JEV131061:JEW131061 JOR131061:JOS131061 JYN131061:JYO131061 KIJ131061:KIK131061 KSF131061:KSG131061 LCB131061:LCC131061 LLX131061:LLY131061 LVT131061:LVU131061 MFP131061:MFQ131061 MPL131061:MPM131061 MZH131061:MZI131061 NJD131061:NJE131061 NSZ131061:NTA131061 OCV131061:OCW131061 OMR131061:OMS131061 OWN131061:OWO131061 PGJ131061:PGK131061 PQF131061:PQG131061 QAB131061:QAC131061 QJX131061:QJY131061 QTT131061:QTU131061 RDP131061:RDQ131061 RNL131061:RNM131061 RXH131061:RXI131061 SHD131061:SHE131061 SQZ131061:SRA131061 TAV131061:TAW131061 TKR131061:TKS131061 TUN131061:TUO131061 UEJ131061:UEK131061 UOF131061:UOG131061 UYB131061:UYC131061 VHX131061:VHY131061 VRT131061:VRU131061 WBP131061:WBQ131061 WLL131061:WLM131061 WVH131061:WVI131061 IV196597:IW196597 SR196597:SS196597 ACN196597:ACO196597 AMJ196597:AMK196597 AWF196597:AWG196597 BGB196597:BGC196597 BPX196597:BPY196597 BZT196597:BZU196597 CJP196597:CJQ196597 CTL196597:CTM196597 DDH196597:DDI196597 DND196597:DNE196597 DWZ196597:DXA196597 EGV196597:EGW196597 EQR196597:EQS196597 FAN196597:FAO196597 FKJ196597:FKK196597 FUF196597:FUG196597 GEB196597:GEC196597 GNX196597:GNY196597 GXT196597:GXU196597 HHP196597:HHQ196597 HRL196597:HRM196597 IBH196597:IBI196597 ILD196597:ILE196597 IUZ196597:IVA196597 JEV196597:JEW196597 JOR196597:JOS196597 JYN196597:JYO196597 KIJ196597:KIK196597 KSF196597:KSG196597 LCB196597:LCC196597 LLX196597:LLY196597 LVT196597:LVU196597 MFP196597:MFQ196597 MPL196597:MPM196597 MZH196597:MZI196597 NJD196597:NJE196597 NSZ196597:NTA196597 OCV196597:OCW196597 OMR196597:OMS196597 OWN196597:OWO196597 PGJ196597:PGK196597 PQF196597:PQG196597 QAB196597:QAC196597 QJX196597:QJY196597 QTT196597:QTU196597 RDP196597:RDQ196597 RNL196597:RNM196597 RXH196597:RXI196597 SHD196597:SHE196597 SQZ196597:SRA196597 TAV196597:TAW196597 TKR196597:TKS196597 TUN196597:TUO196597 UEJ196597:UEK196597 UOF196597:UOG196597 UYB196597:UYC196597 VHX196597:VHY196597 VRT196597:VRU196597 WBP196597:WBQ196597 WLL196597:WLM196597 WVH196597:WVI196597 IV262133:IW262133 SR262133:SS262133 ACN262133:ACO262133 AMJ262133:AMK262133 AWF262133:AWG262133 BGB262133:BGC262133 BPX262133:BPY262133 BZT262133:BZU262133 CJP262133:CJQ262133 CTL262133:CTM262133 DDH262133:DDI262133 DND262133:DNE262133 DWZ262133:DXA262133 EGV262133:EGW262133 EQR262133:EQS262133 FAN262133:FAO262133 FKJ262133:FKK262133 FUF262133:FUG262133 GEB262133:GEC262133 GNX262133:GNY262133 GXT262133:GXU262133 HHP262133:HHQ262133 HRL262133:HRM262133 IBH262133:IBI262133 ILD262133:ILE262133 IUZ262133:IVA262133 JEV262133:JEW262133 JOR262133:JOS262133 JYN262133:JYO262133 KIJ262133:KIK262133 KSF262133:KSG262133 LCB262133:LCC262133 LLX262133:LLY262133 LVT262133:LVU262133 MFP262133:MFQ262133 MPL262133:MPM262133 MZH262133:MZI262133 NJD262133:NJE262133 NSZ262133:NTA262133 OCV262133:OCW262133 OMR262133:OMS262133 OWN262133:OWO262133 PGJ262133:PGK262133 PQF262133:PQG262133 QAB262133:QAC262133 QJX262133:QJY262133 QTT262133:QTU262133 RDP262133:RDQ262133 RNL262133:RNM262133 RXH262133:RXI262133 SHD262133:SHE262133 SQZ262133:SRA262133 TAV262133:TAW262133 TKR262133:TKS262133 TUN262133:TUO262133 UEJ262133:UEK262133 UOF262133:UOG262133 UYB262133:UYC262133 VHX262133:VHY262133 VRT262133:VRU262133 WBP262133:WBQ262133 WLL262133:WLM262133 WVH262133:WVI262133 IV327669:IW327669 SR327669:SS327669 ACN327669:ACO327669 AMJ327669:AMK327669 AWF327669:AWG327669 BGB327669:BGC327669 BPX327669:BPY327669 BZT327669:BZU327669 CJP327669:CJQ327669 CTL327669:CTM327669 DDH327669:DDI327669 DND327669:DNE327669 DWZ327669:DXA327669 EGV327669:EGW327669 EQR327669:EQS327669 FAN327669:FAO327669 FKJ327669:FKK327669 FUF327669:FUG327669 GEB327669:GEC327669 GNX327669:GNY327669 GXT327669:GXU327669 HHP327669:HHQ327669 HRL327669:HRM327669 IBH327669:IBI327669 ILD327669:ILE327669 IUZ327669:IVA327669 JEV327669:JEW327669 JOR327669:JOS327669 JYN327669:JYO327669 KIJ327669:KIK327669 KSF327669:KSG327669 LCB327669:LCC327669 LLX327669:LLY327669 LVT327669:LVU327669 MFP327669:MFQ327669 MPL327669:MPM327669 MZH327669:MZI327669 NJD327669:NJE327669 NSZ327669:NTA327669 OCV327669:OCW327669 OMR327669:OMS327669 OWN327669:OWO327669 PGJ327669:PGK327669 PQF327669:PQG327669 QAB327669:QAC327669 QJX327669:QJY327669 QTT327669:QTU327669 RDP327669:RDQ327669 RNL327669:RNM327669 RXH327669:RXI327669 SHD327669:SHE327669 SQZ327669:SRA327669 TAV327669:TAW327669 TKR327669:TKS327669 TUN327669:TUO327669 UEJ327669:UEK327669 UOF327669:UOG327669 UYB327669:UYC327669 VHX327669:VHY327669 VRT327669:VRU327669 WBP327669:WBQ327669 WLL327669:WLM327669 WVH327669:WVI327669 IV393205:IW393205 SR393205:SS393205 ACN393205:ACO393205 AMJ393205:AMK393205 AWF393205:AWG393205 BGB393205:BGC393205 BPX393205:BPY393205 BZT393205:BZU393205 CJP393205:CJQ393205 CTL393205:CTM393205 DDH393205:DDI393205 DND393205:DNE393205 DWZ393205:DXA393205 EGV393205:EGW393205 EQR393205:EQS393205 FAN393205:FAO393205 FKJ393205:FKK393205 FUF393205:FUG393205 GEB393205:GEC393205 GNX393205:GNY393205 GXT393205:GXU393205 HHP393205:HHQ393205 HRL393205:HRM393205 IBH393205:IBI393205 ILD393205:ILE393205 IUZ393205:IVA393205 JEV393205:JEW393205 JOR393205:JOS393205 JYN393205:JYO393205 KIJ393205:KIK393205 KSF393205:KSG393205 LCB393205:LCC393205 LLX393205:LLY393205 LVT393205:LVU393205 MFP393205:MFQ393205 MPL393205:MPM393205 MZH393205:MZI393205 NJD393205:NJE393205 NSZ393205:NTA393205 OCV393205:OCW393205 OMR393205:OMS393205 OWN393205:OWO393205 PGJ393205:PGK393205 PQF393205:PQG393205 QAB393205:QAC393205 QJX393205:QJY393205 QTT393205:QTU393205 RDP393205:RDQ393205 RNL393205:RNM393205 RXH393205:RXI393205 SHD393205:SHE393205 SQZ393205:SRA393205 TAV393205:TAW393205 TKR393205:TKS393205 TUN393205:TUO393205 UEJ393205:UEK393205 UOF393205:UOG393205 UYB393205:UYC393205 VHX393205:VHY393205 VRT393205:VRU393205 WBP393205:WBQ393205 WLL393205:WLM393205 WVH393205:WVI393205 IV458741:IW458741 SR458741:SS458741 ACN458741:ACO458741 AMJ458741:AMK458741 AWF458741:AWG458741 BGB458741:BGC458741 BPX458741:BPY458741 BZT458741:BZU458741 CJP458741:CJQ458741 CTL458741:CTM458741 DDH458741:DDI458741 DND458741:DNE458741 DWZ458741:DXA458741 EGV458741:EGW458741 EQR458741:EQS458741 FAN458741:FAO458741 FKJ458741:FKK458741 FUF458741:FUG458741 GEB458741:GEC458741 GNX458741:GNY458741 GXT458741:GXU458741 HHP458741:HHQ458741 HRL458741:HRM458741 IBH458741:IBI458741 ILD458741:ILE458741 IUZ458741:IVA458741 JEV458741:JEW458741 JOR458741:JOS458741 JYN458741:JYO458741 KIJ458741:KIK458741 KSF458741:KSG458741 LCB458741:LCC458741 LLX458741:LLY458741 LVT458741:LVU458741 MFP458741:MFQ458741 MPL458741:MPM458741 MZH458741:MZI458741 NJD458741:NJE458741 NSZ458741:NTA458741 OCV458741:OCW458741 OMR458741:OMS458741 OWN458741:OWO458741 PGJ458741:PGK458741 PQF458741:PQG458741 QAB458741:QAC458741 QJX458741:QJY458741 QTT458741:QTU458741 RDP458741:RDQ458741 RNL458741:RNM458741 RXH458741:RXI458741 SHD458741:SHE458741 SQZ458741:SRA458741 TAV458741:TAW458741 TKR458741:TKS458741 TUN458741:TUO458741 UEJ458741:UEK458741 UOF458741:UOG458741 UYB458741:UYC458741 VHX458741:VHY458741 VRT458741:VRU458741 WBP458741:WBQ458741 WLL458741:WLM458741 WVH458741:WVI458741 IV524277:IW524277 SR524277:SS524277 ACN524277:ACO524277 AMJ524277:AMK524277 AWF524277:AWG524277 BGB524277:BGC524277 BPX524277:BPY524277 BZT524277:BZU524277 CJP524277:CJQ524277 CTL524277:CTM524277 DDH524277:DDI524277 DND524277:DNE524277 DWZ524277:DXA524277 EGV524277:EGW524277 EQR524277:EQS524277 FAN524277:FAO524277 FKJ524277:FKK524277 FUF524277:FUG524277 GEB524277:GEC524277 GNX524277:GNY524277 GXT524277:GXU524277 HHP524277:HHQ524277 HRL524277:HRM524277 IBH524277:IBI524277 ILD524277:ILE524277 IUZ524277:IVA524277 JEV524277:JEW524277 JOR524277:JOS524277 JYN524277:JYO524277 KIJ524277:KIK524277 KSF524277:KSG524277 LCB524277:LCC524277 LLX524277:LLY524277 LVT524277:LVU524277 MFP524277:MFQ524277 MPL524277:MPM524277 MZH524277:MZI524277 NJD524277:NJE524277 NSZ524277:NTA524277 OCV524277:OCW524277 OMR524277:OMS524277 OWN524277:OWO524277 PGJ524277:PGK524277 PQF524277:PQG524277 QAB524277:QAC524277 QJX524277:QJY524277 QTT524277:QTU524277 RDP524277:RDQ524277 RNL524277:RNM524277 RXH524277:RXI524277 SHD524277:SHE524277 SQZ524277:SRA524277 TAV524277:TAW524277 TKR524277:TKS524277 TUN524277:TUO524277 UEJ524277:UEK524277 UOF524277:UOG524277 UYB524277:UYC524277 VHX524277:VHY524277 VRT524277:VRU524277 WBP524277:WBQ524277 WLL524277:WLM524277 WVH524277:WVI524277 IV589813:IW589813 SR589813:SS589813 ACN589813:ACO589813 AMJ589813:AMK589813 AWF589813:AWG589813 BGB589813:BGC589813 BPX589813:BPY589813 BZT589813:BZU589813 CJP589813:CJQ589813 CTL589813:CTM589813 DDH589813:DDI589813 DND589813:DNE589813 DWZ589813:DXA589813 EGV589813:EGW589813 EQR589813:EQS589813 FAN589813:FAO589813 FKJ589813:FKK589813 FUF589813:FUG589813 GEB589813:GEC589813 GNX589813:GNY589813 GXT589813:GXU589813 HHP589813:HHQ589813 HRL589813:HRM589813 IBH589813:IBI589813 ILD589813:ILE589813 IUZ589813:IVA589813 JEV589813:JEW589813 JOR589813:JOS589813 JYN589813:JYO589813 KIJ589813:KIK589813 KSF589813:KSG589813 LCB589813:LCC589813 LLX589813:LLY589813 LVT589813:LVU589813 MFP589813:MFQ589813 MPL589813:MPM589813 MZH589813:MZI589813 NJD589813:NJE589813 NSZ589813:NTA589813 OCV589813:OCW589813 OMR589813:OMS589813 OWN589813:OWO589813 PGJ589813:PGK589813 PQF589813:PQG589813 QAB589813:QAC589813 QJX589813:QJY589813 QTT589813:QTU589813 RDP589813:RDQ589813 RNL589813:RNM589813 RXH589813:RXI589813 SHD589813:SHE589813 SQZ589813:SRA589813 TAV589813:TAW589813 TKR589813:TKS589813 TUN589813:TUO589813 UEJ589813:UEK589813 UOF589813:UOG589813 UYB589813:UYC589813 VHX589813:VHY589813 VRT589813:VRU589813 WBP589813:WBQ589813 WLL589813:WLM589813 WVH589813:WVI589813 IV655349:IW655349 SR655349:SS655349 ACN655349:ACO655349 AMJ655349:AMK655349 AWF655349:AWG655349 BGB655349:BGC655349 BPX655349:BPY655349 BZT655349:BZU655349 CJP655349:CJQ655349 CTL655349:CTM655349 DDH655349:DDI655349 DND655349:DNE655349 DWZ655349:DXA655349 EGV655349:EGW655349 EQR655349:EQS655349 FAN655349:FAO655349 FKJ655349:FKK655349 FUF655349:FUG655349 GEB655349:GEC655349 GNX655349:GNY655349 GXT655349:GXU655349 HHP655349:HHQ655349 HRL655349:HRM655349 IBH655349:IBI655349 ILD655349:ILE655349 IUZ655349:IVA655349 JEV655349:JEW655349 JOR655349:JOS655349 JYN655349:JYO655349 KIJ655349:KIK655349 KSF655349:KSG655349 LCB655349:LCC655349 LLX655349:LLY655349 LVT655349:LVU655349 MFP655349:MFQ655349 MPL655349:MPM655349 MZH655349:MZI655349 NJD655349:NJE655349 NSZ655349:NTA655349 OCV655349:OCW655349 OMR655349:OMS655349 OWN655349:OWO655349 PGJ655349:PGK655349 PQF655349:PQG655349 QAB655349:QAC655349 QJX655349:QJY655349 QTT655349:QTU655349 RDP655349:RDQ655349 RNL655349:RNM655349 RXH655349:RXI655349 SHD655349:SHE655349 SQZ655349:SRA655349 TAV655349:TAW655349 TKR655349:TKS655349 TUN655349:TUO655349 UEJ655349:UEK655349 UOF655349:UOG655349 UYB655349:UYC655349 VHX655349:VHY655349 VRT655349:VRU655349 WBP655349:WBQ655349 WLL655349:WLM655349 WVH655349:WVI655349 IV720885:IW720885 SR720885:SS720885 ACN720885:ACO720885 AMJ720885:AMK720885 AWF720885:AWG720885 BGB720885:BGC720885 BPX720885:BPY720885 BZT720885:BZU720885 CJP720885:CJQ720885 CTL720885:CTM720885 DDH720885:DDI720885 DND720885:DNE720885 DWZ720885:DXA720885 EGV720885:EGW720885 EQR720885:EQS720885 FAN720885:FAO720885 FKJ720885:FKK720885 FUF720885:FUG720885 GEB720885:GEC720885 GNX720885:GNY720885 GXT720885:GXU720885 HHP720885:HHQ720885 HRL720885:HRM720885 IBH720885:IBI720885 ILD720885:ILE720885 IUZ720885:IVA720885 JEV720885:JEW720885 JOR720885:JOS720885 JYN720885:JYO720885 KIJ720885:KIK720885 KSF720885:KSG720885 LCB720885:LCC720885 LLX720885:LLY720885 LVT720885:LVU720885 MFP720885:MFQ720885 MPL720885:MPM720885 MZH720885:MZI720885 NJD720885:NJE720885 NSZ720885:NTA720885 OCV720885:OCW720885 OMR720885:OMS720885 OWN720885:OWO720885 PGJ720885:PGK720885 PQF720885:PQG720885 QAB720885:QAC720885 QJX720885:QJY720885 QTT720885:QTU720885 RDP720885:RDQ720885 RNL720885:RNM720885 RXH720885:RXI720885 SHD720885:SHE720885 SQZ720885:SRA720885 TAV720885:TAW720885 TKR720885:TKS720885 TUN720885:TUO720885 UEJ720885:UEK720885 UOF720885:UOG720885 UYB720885:UYC720885 VHX720885:VHY720885 VRT720885:VRU720885 WBP720885:WBQ720885 WLL720885:WLM720885 WVH720885:WVI720885 IV786421:IW786421 SR786421:SS786421 ACN786421:ACO786421 AMJ786421:AMK786421 AWF786421:AWG786421 BGB786421:BGC786421 BPX786421:BPY786421 BZT786421:BZU786421 CJP786421:CJQ786421 CTL786421:CTM786421 DDH786421:DDI786421 DND786421:DNE786421 DWZ786421:DXA786421 EGV786421:EGW786421 EQR786421:EQS786421 FAN786421:FAO786421 FKJ786421:FKK786421 FUF786421:FUG786421 GEB786421:GEC786421 GNX786421:GNY786421 GXT786421:GXU786421 HHP786421:HHQ786421 HRL786421:HRM786421 IBH786421:IBI786421 ILD786421:ILE786421 IUZ786421:IVA786421 JEV786421:JEW786421 JOR786421:JOS786421 JYN786421:JYO786421 KIJ786421:KIK786421 KSF786421:KSG786421 LCB786421:LCC786421 LLX786421:LLY786421 LVT786421:LVU786421 MFP786421:MFQ786421 MPL786421:MPM786421 MZH786421:MZI786421 NJD786421:NJE786421 NSZ786421:NTA786421 OCV786421:OCW786421 OMR786421:OMS786421 OWN786421:OWO786421 PGJ786421:PGK786421 PQF786421:PQG786421 QAB786421:QAC786421 QJX786421:QJY786421 QTT786421:QTU786421 RDP786421:RDQ786421 RNL786421:RNM786421 RXH786421:RXI786421 SHD786421:SHE786421 SQZ786421:SRA786421 TAV786421:TAW786421 TKR786421:TKS786421 TUN786421:TUO786421 UEJ786421:UEK786421 UOF786421:UOG786421 UYB786421:UYC786421 VHX786421:VHY786421 VRT786421:VRU786421 WBP786421:WBQ786421 WLL786421:WLM786421 WVH786421:WVI786421 IV851957:IW851957 SR851957:SS851957 ACN851957:ACO851957 AMJ851957:AMK851957 AWF851957:AWG851957 BGB851957:BGC851957 BPX851957:BPY851957 BZT851957:BZU851957 CJP851957:CJQ851957 CTL851957:CTM851957 DDH851957:DDI851957 DND851957:DNE851957 DWZ851957:DXA851957 EGV851957:EGW851957 EQR851957:EQS851957 FAN851957:FAO851957 FKJ851957:FKK851957 FUF851957:FUG851957 GEB851957:GEC851957 GNX851957:GNY851957 GXT851957:GXU851957 HHP851957:HHQ851957 HRL851957:HRM851957 IBH851957:IBI851957 ILD851957:ILE851957 IUZ851957:IVA851957 JEV851957:JEW851957 JOR851957:JOS851957 JYN851957:JYO851957 KIJ851957:KIK851957 KSF851957:KSG851957 LCB851957:LCC851957 LLX851957:LLY851957 LVT851957:LVU851957 MFP851957:MFQ851957 MPL851957:MPM851957 MZH851957:MZI851957 NJD851957:NJE851957 NSZ851957:NTA851957 OCV851957:OCW851957 OMR851957:OMS851957 OWN851957:OWO851957 PGJ851957:PGK851957 PQF851957:PQG851957 QAB851957:QAC851957 QJX851957:QJY851957 QTT851957:QTU851957 RDP851957:RDQ851957 RNL851957:RNM851957 RXH851957:RXI851957 SHD851957:SHE851957 SQZ851957:SRA851957 TAV851957:TAW851957 TKR851957:TKS851957 TUN851957:TUO851957 UEJ851957:UEK851957 UOF851957:UOG851957 UYB851957:UYC851957 VHX851957:VHY851957 VRT851957:VRU851957 WBP851957:WBQ851957 WLL851957:WLM851957 WVH851957:WVI851957 IV917493:IW917493 SR917493:SS917493 ACN917493:ACO917493 AMJ917493:AMK917493 AWF917493:AWG917493 BGB917493:BGC917493 BPX917493:BPY917493 BZT917493:BZU917493 CJP917493:CJQ917493 CTL917493:CTM917493 DDH917493:DDI917493 DND917493:DNE917493 DWZ917493:DXA917493 EGV917493:EGW917493 EQR917493:EQS917493 FAN917493:FAO917493 FKJ917493:FKK917493 FUF917493:FUG917493 GEB917493:GEC917493 GNX917493:GNY917493 GXT917493:GXU917493 HHP917493:HHQ917493 HRL917493:HRM917493 IBH917493:IBI917493 ILD917493:ILE917493 IUZ917493:IVA917493 JEV917493:JEW917493 JOR917493:JOS917493 JYN917493:JYO917493 KIJ917493:KIK917493 KSF917493:KSG917493 LCB917493:LCC917493 LLX917493:LLY917493 LVT917493:LVU917493 MFP917493:MFQ917493 MPL917493:MPM917493 MZH917493:MZI917493 NJD917493:NJE917493 NSZ917493:NTA917493 OCV917493:OCW917493 OMR917493:OMS917493 OWN917493:OWO917493 PGJ917493:PGK917493 PQF917493:PQG917493 QAB917493:QAC917493 QJX917493:QJY917493 QTT917493:QTU917493 RDP917493:RDQ917493 RNL917493:RNM917493 RXH917493:RXI917493 SHD917493:SHE917493 SQZ917493:SRA917493 TAV917493:TAW917493 TKR917493:TKS917493 TUN917493:TUO917493 UEJ917493:UEK917493 UOF917493:UOG917493 UYB917493:UYC917493 VHX917493:VHY917493 VRT917493:VRU917493 WBP917493:WBQ917493 WLL917493:WLM917493 WVH917493:WVI917493 IV983029:IW983029 SR983029:SS983029 ACN983029:ACO983029 AMJ983029:AMK983029 AWF983029:AWG983029 BGB983029:BGC983029 BPX983029:BPY983029 BZT983029:BZU983029 CJP983029:CJQ983029 CTL983029:CTM983029 DDH983029:DDI983029 DND983029:DNE983029 DWZ983029:DXA983029 EGV983029:EGW983029 EQR983029:EQS983029 FAN983029:FAO983029 FKJ983029:FKK983029 FUF983029:FUG983029 GEB983029:GEC983029 GNX983029:GNY983029 GXT983029:GXU983029 HHP983029:HHQ983029 HRL983029:HRM983029 IBH983029:IBI983029 ILD983029:ILE983029 IUZ983029:IVA983029 JEV983029:JEW983029 JOR983029:JOS983029 JYN983029:JYO983029 KIJ983029:KIK983029 KSF983029:KSG983029 LCB983029:LCC983029 LLX983029:LLY983029 LVT983029:LVU983029 MFP983029:MFQ983029 MPL983029:MPM983029 MZH983029:MZI983029 NJD983029:NJE983029 NSZ983029:NTA983029 OCV983029:OCW983029 OMR983029:OMS983029 OWN983029:OWO983029 PGJ983029:PGK983029 PQF983029:PQG983029 QAB983029:QAC983029 QJX983029:QJY983029 QTT983029:QTU983029 RDP983029:RDQ983029 RNL983029:RNM983029 RXH983029:RXI983029 SHD983029:SHE983029 SQZ983029:SRA983029 TAV983029:TAW983029 TKR983029:TKS983029 TUN983029:TUO983029 UEJ983029:UEK983029 UOF983029:UOG983029 UYB983029:UYC983029 VHX983029:VHY983029 VRT983029:VRU983029 WBP983029:WBQ983029 WLL983029:WLM983029 WVH983029:WVI983029 WUR12:WUS23 WUT24:WUU42 WKV12:WKW23 WKX24:WKY42 WAZ12:WBA23 WBB24:WBC42 VRD12:VRE23 VRF24:VRG42 VHH12:VHI23 VHJ24:VHK42 UXL12:UXM23 UXN24:UXO42 UNP12:UNQ23 UNR24:UNS42 UDT12:UDU23 UDV24:UDW42 TTX12:TTY23 TTZ24:TUA42 TKB12:TKC23 TKD24:TKE42 TAF12:TAG23 TAH24:TAI42 SQJ12:SQK23 SQL24:SQM42 SGN12:SGO23 SGP24:SGQ42 RWR12:RWS23 RWT24:RWU42 RMV12:RMW23 RMX24:RMY42 RCZ12:RDA23 RDB24:RDC42 QTD12:QTE23 QTF24:QTG42 QJH12:QJI23 QJJ24:QJK42 PZL12:PZM23 PZN24:PZO42 PPP12:PPQ23 PPR24:PPS42 PFT12:PFU23 PFV24:PFW42 OVX12:OVY23 OVZ24:OWA42 OMB12:OMC23 OMD24:OME42 OCF12:OCG23 OCH24:OCI42 NSJ12:NSK23 NSL24:NSM42 NIN12:NIO23 NIP24:NIQ42 MYR12:MYS23 MYT24:MYU42 MOV12:MOW23 MOX24:MOY42 MEZ12:MFA23 MFB24:MFC42 LVD12:LVE23 LVF24:LVG42 LLH12:LLI23 LLJ24:LLK42 LBL12:LBM23 LBN24:LBO42 KRP12:KRQ23 KRR24:KRS42 KHT12:KHU23 KHV24:KHW42 JXX12:JXY23 JXZ24:JYA42 JOB12:JOC23 JOD24:JOE42 JEF12:JEG23 JEH24:JEI42 IUJ12:IUK23 IUL24:IUM42 IKN12:IKO23 IKP24:IKQ42 IAR12:IAS23 IAT24:IAU42 HQV12:HQW23 HQX24:HQY42 HGZ12:HHA23 HHB24:HHC42 GXD12:GXE23 GXF24:GXG42 GNH12:GNI23 GNJ24:GNK42 GDL12:GDM23 GDN24:GDO42 FTP12:FTQ23 FTR24:FTS42 FJT12:FJU23 FJV24:FJW42 EZX12:EZY23 EZZ24:FAA42 EQB12:EQC23 EQD24:EQE42 EGF12:EGG23 EGH24:EGI42 DWJ12:DWK23 DWL24:DWM42 DMN12:DMO23 DMP24:DMQ42 DCR12:DCS23 DCT24:DCU42 CSV12:CSW23 CSX24:CSY42 CIZ12:CJA23 CJB24:CJC42 BZD12:BZE23 BZF24:BZG42 BPH12:BPI23 BPJ24:BPK42 BFL12:BFM23 BFN24:BFO42 AVP12:AVQ23 AVR24:AVS42 ALT12:ALU23 ALV24:ALW42 ABX12:ABY23 ABZ24:ACA42 SB12:SC23 SD24:SE42 IF12:IG23 IH24:II42" xr:uid="{00000000-0002-0000-0100-00000A000000}">
      <formula1>IA12</formula1>
      <formula2>IE12</formula2>
    </dataValidation>
    <dataValidation type="time" allowBlank="1" showInputMessage="1" showErrorMessage="1" error="Zadávaná hodnota musí být v rozmezí času příchodu a odchodu a přerušení musí být delší než 30 minut." prompt="Zadávaná hodnota musí být v rozmezí času příchodu a odchodu._x000a_Minimální doba přerušení je 30 minut." sqref="IO65552:IO65582 SK65552:SK65582 ACG65552:ACG65582 AMC65552:AMC65582 AVY65552:AVY65582 BFU65552:BFU65582 BPQ65552:BPQ65582 BZM65552:BZM65582 CJI65552:CJI65582 CTE65552:CTE65582 DDA65552:DDA65582 DMW65552:DMW65582 DWS65552:DWS65582 EGO65552:EGO65582 EQK65552:EQK65582 FAG65552:FAG65582 FKC65552:FKC65582 FTY65552:FTY65582 GDU65552:GDU65582 GNQ65552:GNQ65582 GXM65552:GXM65582 HHI65552:HHI65582 HRE65552:HRE65582 IBA65552:IBA65582 IKW65552:IKW65582 IUS65552:IUS65582 JEO65552:JEO65582 JOK65552:JOK65582 JYG65552:JYG65582 KIC65552:KIC65582 KRY65552:KRY65582 LBU65552:LBU65582 LLQ65552:LLQ65582 LVM65552:LVM65582 MFI65552:MFI65582 MPE65552:MPE65582 MZA65552:MZA65582 NIW65552:NIW65582 NSS65552:NSS65582 OCO65552:OCO65582 OMK65552:OMK65582 OWG65552:OWG65582 PGC65552:PGC65582 PPY65552:PPY65582 PZU65552:PZU65582 QJQ65552:QJQ65582 QTM65552:QTM65582 RDI65552:RDI65582 RNE65552:RNE65582 RXA65552:RXA65582 SGW65552:SGW65582 SQS65552:SQS65582 TAO65552:TAO65582 TKK65552:TKK65582 TUG65552:TUG65582 UEC65552:UEC65582 UNY65552:UNY65582 UXU65552:UXU65582 VHQ65552:VHQ65582 VRM65552:VRM65582 WBI65552:WBI65582 WLE65552:WLE65582 WVA65552:WVA65582 IO131088:IO131118 SK131088:SK131118 ACG131088:ACG131118 AMC131088:AMC131118 AVY131088:AVY131118 BFU131088:BFU131118 BPQ131088:BPQ131118 BZM131088:BZM131118 CJI131088:CJI131118 CTE131088:CTE131118 DDA131088:DDA131118 DMW131088:DMW131118 DWS131088:DWS131118 EGO131088:EGO131118 EQK131088:EQK131118 FAG131088:FAG131118 FKC131088:FKC131118 FTY131088:FTY131118 GDU131088:GDU131118 GNQ131088:GNQ131118 GXM131088:GXM131118 HHI131088:HHI131118 HRE131088:HRE131118 IBA131088:IBA131118 IKW131088:IKW131118 IUS131088:IUS131118 JEO131088:JEO131118 JOK131088:JOK131118 JYG131088:JYG131118 KIC131088:KIC131118 KRY131088:KRY131118 LBU131088:LBU131118 LLQ131088:LLQ131118 LVM131088:LVM131118 MFI131088:MFI131118 MPE131088:MPE131118 MZA131088:MZA131118 NIW131088:NIW131118 NSS131088:NSS131118 OCO131088:OCO131118 OMK131088:OMK131118 OWG131088:OWG131118 PGC131088:PGC131118 PPY131088:PPY131118 PZU131088:PZU131118 QJQ131088:QJQ131118 QTM131088:QTM131118 RDI131088:RDI131118 RNE131088:RNE131118 RXA131088:RXA131118 SGW131088:SGW131118 SQS131088:SQS131118 TAO131088:TAO131118 TKK131088:TKK131118 TUG131088:TUG131118 UEC131088:UEC131118 UNY131088:UNY131118 UXU131088:UXU131118 VHQ131088:VHQ131118 VRM131088:VRM131118 WBI131088:WBI131118 WLE131088:WLE131118 WVA131088:WVA131118 IO196624:IO196654 SK196624:SK196654 ACG196624:ACG196654 AMC196624:AMC196654 AVY196624:AVY196654 BFU196624:BFU196654 BPQ196624:BPQ196654 BZM196624:BZM196654 CJI196624:CJI196654 CTE196624:CTE196654 DDA196624:DDA196654 DMW196624:DMW196654 DWS196624:DWS196654 EGO196624:EGO196654 EQK196624:EQK196654 FAG196624:FAG196654 FKC196624:FKC196654 FTY196624:FTY196654 GDU196624:GDU196654 GNQ196624:GNQ196654 GXM196624:GXM196654 HHI196624:HHI196654 HRE196624:HRE196654 IBA196624:IBA196654 IKW196624:IKW196654 IUS196624:IUS196654 JEO196624:JEO196654 JOK196624:JOK196654 JYG196624:JYG196654 KIC196624:KIC196654 KRY196624:KRY196654 LBU196624:LBU196654 LLQ196624:LLQ196654 LVM196624:LVM196654 MFI196624:MFI196654 MPE196624:MPE196654 MZA196624:MZA196654 NIW196624:NIW196654 NSS196624:NSS196654 OCO196624:OCO196654 OMK196624:OMK196654 OWG196624:OWG196654 PGC196624:PGC196654 PPY196624:PPY196654 PZU196624:PZU196654 QJQ196624:QJQ196654 QTM196624:QTM196654 RDI196624:RDI196654 RNE196624:RNE196654 RXA196624:RXA196654 SGW196624:SGW196654 SQS196624:SQS196654 TAO196624:TAO196654 TKK196624:TKK196654 TUG196624:TUG196654 UEC196624:UEC196654 UNY196624:UNY196654 UXU196624:UXU196654 VHQ196624:VHQ196654 VRM196624:VRM196654 WBI196624:WBI196654 WLE196624:WLE196654 WVA196624:WVA196654 IO262160:IO262190 SK262160:SK262190 ACG262160:ACG262190 AMC262160:AMC262190 AVY262160:AVY262190 BFU262160:BFU262190 BPQ262160:BPQ262190 BZM262160:BZM262190 CJI262160:CJI262190 CTE262160:CTE262190 DDA262160:DDA262190 DMW262160:DMW262190 DWS262160:DWS262190 EGO262160:EGO262190 EQK262160:EQK262190 FAG262160:FAG262190 FKC262160:FKC262190 FTY262160:FTY262190 GDU262160:GDU262190 GNQ262160:GNQ262190 GXM262160:GXM262190 HHI262160:HHI262190 HRE262160:HRE262190 IBA262160:IBA262190 IKW262160:IKW262190 IUS262160:IUS262190 JEO262160:JEO262190 JOK262160:JOK262190 JYG262160:JYG262190 KIC262160:KIC262190 KRY262160:KRY262190 LBU262160:LBU262190 LLQ262160:LLQ262190 LVM262160:LVM262190 MFI262160:MFI262190 MPE262160:MPE262190 MZA262160:MZA262190 NIW262160:NIW262190 NSS262160:NSS262190 OCO262160:OCO262190 OMK262160:OMK262190 OWG262160:OWG262190 PGC262160:PGC262190 PPY262160:PPY262190 PZU262160:PZU262190 QJQ262160:QJQ262190 QTM262160:QTM262190 RDI262160:RDI262190 RNE262160:RNE262190 RXA262160:RXA262190 SGW262160:SGW262190 SQS262160:SQS262190 TAO262160:TAO262190 TKK262160:TKK262190 TUG262160:TUG262190 UEC262160:UEC262190 UNY262160:UNY262190 UXU262160:UXU262190 VHQ262160:VHQ262190 VRM262160:VRM262190 WBI262160:WBI262190 WLE262160:WLE262190 WVA262160:WVA262190 IO327696:IO327726 SK327696:SK327726 ACG327696:ACG327726 AMC327696:AMC327726 AVY327696:AVY327726 BFU327696:BFU327726 BPQ327696:BPQ327726 BZM327696:BZM327726 CJI327696:CJI327726 CTE327696:CTE327726 DDA327696:DDA327726 DMW327696:DMW327726 DWS327696:DWS327726 EGO327696:EGO327726 EQK327696:EQK327726 FAG327696:FAG327726 FKC327696:FKC327726 FTY327696:FTY327726 GDU327696:GDU327726 GNQ327696:GNQ327726 GXM327696:GXM327726 HHI327696:HHI327726 HRE327696:HRE327726 IBA327696:IBA327726 IKW327696:IKW327726 IUS327696:IUS327726 JEO327696:JEO327726 JOK327696:JOK327726 JYG327696:JYG327726 KIC327696:KIC327726 KRY327696:KRY327726 LBU327696:LBU327726 LLQ327696:LLQ327726 LVM327696:LVM327726 MFI327696:MFI327726 MPE327696:MPE327726 MZA327696:MZA327726 NIW327696:NIW327726 NSS327696:NSS327726 OCO327696:OCO327726 OMK327696:OMK327726 OWG327696:OWG327726 PGC327696:PGC327726 PPY327696:PPY327726 PZU327696:PZU327726 QJQ327696:QJQ327726 QTM327696:QTM327726 RDI327696:RDI327726 RNE327696:RNE327726 RXA327696:RXA327726 SGW327696:SGW327726 SQS327696:SQS327726 TAO327696:TAO327726 TKK327696:TKK327726 TUG327696:TUG327726 UEC327696:UEC327726 UNY327696:UNY327726 UXU327696:UXU327726 VHQ327696:VHQ327726 VRM327696:VRM327726 WBI327696:WBI327726 WLE327696:WLE327726 WVA327696:WVA327726 IO393232:IO393262 SK393232:SK393262 ACG393232:ACG393262 AMC393232:AMC393262 AVY393232:AVY393262 BFU393232:BFU393262 BPQ393232:BPQ393262 BZM393232:BZM393262 CJI393232:CJI393262 CTE393232:CTE393262 DDA393232:DDA393262 DMW393232:DMW393262 DWS393232:DWS393262 EGO393232:EGO393262 EQK393232:EQK393262 FAG393232:FAG393262 FKC393232:FKC393262 FTY393232:FTY393262 GDU393232:GDU393262 GNQ393232:GNQ393262 GXM393232:GXM393262 HHI393232:HHI393262 HRE393232:HRE393262 IBA393232:IBA393262 IKW393232:IKW393262 IUS393232:IUS393262 JEO393232:JEO393262 JOK393232:JOK393262 JYG393232:JYG393262 KIC393232:KIC393262 KRY393232:KRY393262 LBU393232:LBU393262 LLQ393232:LLQ393262 LVM393232:LVM393262 MFI393232:MFI393262 MPE393232:MPE393262 MZA393232:MZA393262 NIW393232:NIW393262 NSS393232:NSS393262 OCO393232:OCO393262 OMK393232:OMK393262 OWG393232:OWG393262 PGC393232:PGC393262 PPY393232:PPY393262 PZU393232:PZU393262 QJQ393232:QJQ393262 QTM393232:QTM393262 RDI393232:RDI393262 RNE393232:RNE393262 RXA393232:RXA393262 SGW393232:SGW393262 SQS393232:SQS393262 TAO393232:TAO393262 TKK393232:TKK393262 TUG393232:TUG393262 UEC393232:UEC393262 UNY393232:UNY393262 UXU393232:UXU393262 VHQ393232:VHQ393262 VRM393232:VRM393262 WBI393232:WBI393262 WLE393232:WLE393262 WVA393232:WVA393262 IO458768:IO458798 SK458768:SK458798 ACG458768:ACG458798 AMC458768:AMC458798 AVY458768:AVY458798 BFU458768:BFU458798 BPQ458768:BPQ458798 BZM458768:BZM458798 CJI458768:CJI458798 CTE458768:CTE458798 DDA458768:DDA458798 DMW458768:DMW458798 DWS458768:DWS458798 EGO458768:EGO458798 EQK458768:EQK458798 FAG458768:FAG458798 FKC458768:FKC458798 FTY458768:FTY458798 GDU458768:GDU458798 GNQ458768:GNQ458798 GXM458768:GXM458798 HHI458768:HHI458798 HRE458768:HRE458798 IBA458768:IBA458798 IKW458768:IKW458798 IUS458768:IUS458798 JEO458768:JEO458798 JOK458768:JOK458798 JYG458768:JYG458798 KIC458768:KIC458798 KRY458768:KRY458798 LBU458768:LBU458798 LLQ458768:LLQ458798 LVM458768:LVM458798 MFI458768:MFI458798 MPE458768:MPE458798 MZA458768:MZA458798 NIW458768:NIW458798 NSS458768:NSS458798 OCO458768:OCO458798 OMK458768:OMK458798 OWG458768:OWG458798 PGC458768:PGC458798 PPY458768:PPY458798 PZU458768:PZU458798 QJQ458768:QJQ458798 QTM458768:QTM458798 RDI458768:RDI458798 RNE458768:RNE458798 RXA458768:RXA458798 SGW458768:SGW458798 SQS458768:SQS458798 TAO458768:TAO458798 TKK458768:TKK458798 TUG458768:TUG458798 UEC458768:UEC458798 UNY458768:UNY458798 UXU458768:UXU458798 VHQ458768:VHQ458798 VRM458768:VRM458798 WBI458768:WBI458798 WLE458768:WLE458798 WVA458768:WVA458798 IO524304:IO524334 SK524304:SK524334 ACG524304:ACG524334 AMC524304:AMC524334 AVY524304:AVY524334 BFU524304:BFU524334 BPQ524304:BPQ524334 BZM524304:BZM524334 CJI524304:CJI524334 CTE524304:CTE524334 DDA524304:DDA524334 DMW524304:DMW524334 DWS524304:DWS524334 EGO524304:EGO524334 EQK524304:EQK524334 FAG524304:FAG524334 FKC524304:FKC524334 FTY524304:FTY524334 GDU524304:GDU524334 GNQ524304:GNQ524334 GXM524304:GXM524334 HHI524304:HHI524334 HRE524304:HRE524334 IBA524304:IBA524334 IKW524304:IKW524334 IUS524304:IUS524334 JEO524304:JEO524334 JOK524304:JOK524334 JYG524304:JYG524334 KIC524304:KIC524334 KRY524304:KRY524334 LBU524304:LBU524334 LLQ524304:LLQ524334 LVM524304:LVM524334 MFI524304:MFI524334 MPE524304:MPE524334 MZA524304:MZA524334 NIW524304:NIW524334 NSS524304:NSS524334 OCO524304:OCO524334 OMK524304:OMK524334 OWG524304:OWG524334 PGC524304:PGC524334 PPY524304:PPY524334 PZU524304:PZU524334 QJQ524304:QJQ524334 QTM524304:QTM524334 RDI524304:RDI524334 RNE524304:RNE524334 RXA524304:RXA524334 SGW524304:SGW524334 SQS524304:SQS524334 TAO524304:TAO524334 TKK524304:TKK524334 TUG524304:TUG524334 UEC524304:UEC524334 UNY524304:UNY524334 UXU524304:UXU524334 VHQ524304:VHQ524334 VRM524304:VRM524334 WBI524304:WBI524334 WLE524304:WLE524334 WVA524304:WVA524334 IO589840:IO589870 SK589840:SK589870 ACG589840:ACG589870 AMC589840:AMC589870 AVY589840:AVY589870 BFU589840:BFU589870 BPQ589840:BPQ589870 BZM589840:BZM589870 CJI589840:CJI589870 CTE589840:CTE589870 DDA589840:DDA589870 DMW589840:DMW589870 DWS589840:DWS589870 EGO589840:EGO589870 EQK589840:EQK589870 FAG589840:FAG589870 FKC589840:FKC589870 FTY589840:FTY589870 GDU589840:GDU589870 GNQ589840:GNQ589870 GXM589840:GXM589870 HHI589840:HHI589870 HRE589840:HRE589870 IBA589840:IBA589870 IKW589840:IKW589870 IUS589840:IUS589870 JEO589840:JEO589870 JOK589840:JOK589870 JYG589840:JYG589870 KIC589840:KIC589870 KRY589840:KRY589870 LBU589840:LBU589870 LLQ589840:LLQ589870 LVM589840:LVM589870 MFI589840:MFI589870 MPE589840:MPE589870 MZA589840:MZA589870 NIW589840:NIW589870 NSS589840:NSS589870 OCO589840:OCO589870 OMK589840:OMK589870 OWG589840:OWG589870 PGC589840:PGC589870 PPY589840:PPY589870 PZU589840:PZU589870 QJQ589840:QJQ589870 QTM589840:QTM589870 RDI589840:RDI589870 RNE589840:RNE589870 RXA589840:RXA589870 SGW589840:SGW589870 SQS589840:SQS589870 TAO589840:TAO589870 TKK589840:TKK589870 TUG589840:TUG589870 UEC589840:UEC589870 UNY589840:UNY589870 UXU589840:UXU589870 VHQ589840:VHQ589870 VRM589840:VRM589870 WBI589840:WBI589870 WLE589840:WLE589870 WVA589840:WVA589870 IO655376:IO655406 SK655376:SK655406 ACG655376:ACG655406 AMC655376:AMC655406 AVY655376:AVY655406 BFU655376:BFU655406 BPQ655376:BPQ655406 BZM655376:BZM655406 CJI655376:CJI655406 CTE655376:CTE655406 DDA655376:DDA655406 DMW655376:DMW655406 DWS655376:DWS655406 EGO655376:EGO655406 EQK655376:EQK655406 FAG655376:FAG655406 FKC655376:FKC655406 FTY655376:FTY655406 GDU655376:GDU655406 GNQ655376:GNQ655406 GXM655376:GXM655406 HHI655376:HHI655406 HRE655376:HRE655406 IBA655376:IBA655406 IKW655376:IKW655406 IUS655376:IUS655406 JEO655376:JEO655406 JOK655376:JOK655406 JYG655376:JYG655406 KIC655376:KIC655406 KRY655376:KRY655406 LBU655376:LBU655406 LLQ655376:LLQ655406 LVM655376:LVM655406 MFI655376:MFI655406 MPE655376:MPE655406 MZA655376:MZA655406 NIW655376:NIW655406 NSS655376:NSS655406 OCO655376:OCO655406 OMK655376:OMK655406 OWG655376:OWG655406 PGC655376:PGC655406 PPY655376:PPY655406 PZU655376:PZU655406 QJQ655376:QJQ655406 QTM655376:QTM655406 RDI655376:RDI655406 RNE655376:RNE655406 RXA655376:RXA655406 SGW655376:SGW655406 SQS655376:SQS655406 TAO655376:TAO655406 TKK655376:TKK655406 TUG655376:TUG655406 UEC655376:UEC655406 UNY655376:UNY655406 UXU655376:UXU655406 VHQ655376:VHQ655406 VRM655376:VRM655406 WBI655376:WBI655406 WLE655376:WLE655406 WVA655376:WVA655406 IO720912:IO720942 SK720912:SK720942 ACG720912:ACG720942 AMC720912:AMC720942 AVY720912:AVY720942 BFU720912:BFU720942 BPQ720912:BPQ720942 BZM720912:BZM720942 CJI720912:CJI720942 CTE720912:CTE720942 DDA720912:DDA720942 DMW720912:DMW720942 DWS720912:DWS720942 EGO720912:EGO720942 EQK720912:EQK720942 FAG720912:FAG720942 FKC720912:FKC720942 FTY720912:FTY720942 GDU720912:GDU720942 GNQ720912:GNQ720942 GXM720912:GXM720942 HHI720912:HHI720942 HRE720912:HRE720942 IBA720912:IBA720942 IKW720912:IKW720942 IUS720912:IUS720942 JEO720912:JEO720942 JOK720912:JOK720942 JYG720912:JYG720942 KIC720912:KIC720942 KRY720912:KRY720942 LBU720912:LBU720942 LLQ720912:LLQ720942 LVM720912:LVM720942 MFI720912:MFI720942 MPE720912:MPE720942 MZA720912:MZA720942 NIW720912:NIW720942 NSS720912:NSS720942 OCO720912:OCO720942 OMK720912:OMK720942 OWG720912:OWG720942 PGC720912:PGC720942 PPY720912:PPY720942 PZU720912:PZU720942 QJQ720912:QJQ720942 QTM720912:QTM720942 RDI720912:RDI720942 RNE720912:RNE720942 RXA720912:RXA720942 SGW720912:SGW720942 SQS720912:SQS720942 TAO720912:TAO720942 TKK720912:TKK720942 TUG720912:TUG720942 UEC720912:UEC720942 UNY720912:UNY720942 UXU720912:UXU720942 VHQ720912:VHQ720942 VRM720912:VRM720942 WBI720912:WBI720942 WLE720912:WLE720942 WVA720912:WVA720942 IO786448:IO786478 SK786448:SK786478 ACG786448:ACG786478 AMC786448:AMC786478 AVY786448:AVY786478 BFU786448:BFU786478 BPQ786448:BPQ786478 BZM786448:BZM786478 CJI786448:CJI786478 CTE786448:CTE786478 DDA786448:DDA786478 DMW786448:DMW786478 DWS786448:DWS786478 EGO786448:EGO786478 EQK786448:EQK786478 FAG786448:FAG786478 FKC786448:FKC786478 FTY786448:FTY786478 GDU786448:GDU786478 GNQ786448:GNQ786478 GXM786448:GXM786478 HHI786448:HHI786478 HRE786448:HRE786478 IBA786448:IBA786478 IKW786448:IKW786478 IUS786448:IUS786478 JEO786448:JEO786478 JOK786448:JOK786478 JYG786448:JYG786478 KIC786448:KIC786478 KRY786448:KRY786478 LBU786448:LBU786478 LLQ786448:LLQ786478 LVM786448:LVM786478 MFI786448:MFI786478 MPE786448:MPE786478 MZA786448:MZA786478 NIW786448:NIW786478 NSS786448:NSS786478 OCO786448:OCO786478 OMK786448:OMK786478 OWG786448:OWG786478 PGC786448:PGC786478 PPY786448:PPY786478 PZU786448:PZU786478 QJQ786448:QJQ786478 QTM786448:QTM786478 RDI786448:RDI786478 RNE786448:RNE786478 RXA786448:RXA786478 SGW786448:SGW786478 SQS786448:SQS786478 TAO786448:TAO786478 TKK786448:TKK786478 TUG786448:TUG786478 UEC786448:UEC786478 UNY786448:UNY786478 UXU786448:UXU786478 VHQ786448:VHQ786478 VRM786448:VRM786478 WBI786448:WBI786478 WLE786448:WLE786478 WVA786448:WVA786478 IO851984:IO852014 SK851984:SK852014 ACG851984:ACG852014 AMC851984:AMC852014 AVY851984:AVY852014 BFU851984:BFU852014 BPQ851984:BPQ852014 BZM851984:BZM852014 CJI851984:CJI852014 CTE851984:CTE852014 DDA851984:DDA852014 DMW851984:DMW852014 DWS851984:DWS852014 EGO851984:EGO852014 EQK851984:EQK852014 FAG851984:FAG852014 FKC851984:FKC852014 FTY851984:FTY852014 GDU851984:GDU852014 GNQ851984:GNQ852014 GXM851984:GXM852014 HHI851984:HHI852014 HRE851984:HRE852014 IBA851984:IBA852014 IKW851984:IKW852014 IUS851984:IUS852014 JEO851984:JEO852014 JOK851984:JOK852014 JYG851984:JYG852014 KIC851984:KIC852014 KRY851984:KRY852014 LBU851984:LBU852014 LLQ851984:LLQ852014 LVM851984:LVM852014 MFI851984:MFI852014 MPE851984:MPE852014 MZA851984:MZA852014 NIW851984:NIW852014 NSS851984:NSS852014 OCO851984:OCO852014 OMK851984:OMK852014 OWG851984:OWG852014 PGC851984:PGC852014 PPY851984:PPY852014 PZU851984:PZU852014 QJQ851984:QJQ852014 QTM851984:QTM852014 RDI851984:RDI852014 RNE851984:RNE852014 RXA851984:RXA852014 SGW851984:SGW852014 SQS851984:SQS852014 TAO851984:TAO852014 TKK851984:TKK852014 TUG851984:TUG852014 UEC851984:UEC852014 UNY851984:UNY852014 UXU851984:UXU852014 VHQ851984:VHQ852014 VRM851984:VRM852014 WBI851984:WBI852014 WLE851984:WLE852014 WVA851984:WVA852014 IO917520:IO917550 SK917520:SK917550 ACG917520:ACG917550 AMC917520:AMC917550 AVY917520:AVY917550 BFU917520:BFU917550 BPQ917520:BPQ917550 BZM917520:BZM917550 CJI917520:CJI917550 CTE917520:CTE917550 DDA917520:DDA917550 DMW917520:DMW917550 DWS917520:DWS917550 EGO917520:EGO917550 EQK917520:EQK917550 FAG917520:FAG917550 FKC917520:FKC917550 FTY917520:FTY917550 GDU917520:GDU917550 GNQ917520:GNQ917550 GXM917520:GXM917550 HHI917520:HHI917550 HRE917520:HRE917550 IBA917520:IBA917550 IKW917520:IKW917550 IUS917520:IUS917550 JEO917520:JEO917550 JOK917520:JOK917550 JYG917520:JYG917550 KIC917520:KIC917550 KRY917520:KRY917550 LBU917520:LBU917550 LLQ917520:LLQ917550 LVM917520:LVM917550 MFI917520:MFI917550 MPE917520:MPE917550 MZA917520:MZA917550 NIW917520:NIW917550 NSS917520:NSS917550 OCO917520:OCO917550 OMK917520:OMK917550 OWG917520:OWG917550 PGC917520:PGC917550 PPY917520:PPY917550 PZU917520:PZU917550 QJQ917520:QJQ917550 QTM917520:QTM917550 RDI917520:RDI917550 RNE917520:RNE917550 RXA917520:RXA917550 SGW917520:SGW917550 SQS917520:SQS917550 TAO917520:TAO917550 TKK917520:TKK917550 TUG917520:TUG917550 UEC917520:UEC917550 UNY917520:UNY917550 UXU917520:UXU917550 VHQ917520:VHQ917550 VRM917520:VRM917550 WBI917520:WBI917550 WLE917520:WLE917550 WVA917520:WVA917550 IO983056:IO983086 SK983056:SK983086 ACG983056:ACG983086 AMC983056:AMC983086 AVY983056:AVY983086 BFU983056:BFU983086 BPQ983056:BPQ983086 BZM983056:BZM983086 CJI983056:CJI983086 CTE983056:CTE983086 DDA983056:DDA983086 DMW983056:DMW983086 DWS983056:DWS983086 EGO983056:EGO983086 EQK983056:EQK983086 FAG983056:FAG983086 FKC983056:FKC983086 FTY983056:FTY983086 GDU983056:GDU983086 GNQ983056:GNQ983086 GXM983056:GXM983086 HHI983056:HHI983086 HRE983056:HRE983086 IBA983056:IBA983086 IKW983056:IKW983086 IUS983056:IUS983086 JEO983056:JEO983086 JOK983056:JOK983086 JYG983056:JYG983086 KIC983056:KIC983086 KRY983056:KRY983086 LBU983056:LBU983086 LLQ983056:LLQ983086 LVM983056:LVM983086 MFI983056:MFI983086 MPE983056:MPE983086 MZA983056:MZA983086 NIW983056:NIW983086 NSS983056:NSS983086 OCO983056:OCO983086 OMK983056:OMK983086 OWG983056:OWG983086 PGC983056:PGC983086 PPY983056:PPY983086 PZU983056:PZU983086 QJQ983056:QJQ983086 QTM983056:QTM983086 RDI983056:RDI983086 RNE983056:RNE983086 RXA983056:RXA983086 SGW983056:SGW983086 SQS983056:SQS983086 TAO983056:TAO983086 TKK983056:TKK983086 TUG983056:TUG983086 UEC983056:UEC983086 UNY983056:UNY983086 UXU983056:UXU983086 VHQ983056:VHQ983086 VRM983056:VRM983086 WBI983056:WBI983086 WLE983056:WLE983086 WVA983056:WVA983086 IX65525 ST65525 ACP65525 AML65525 AWH65525 BGD65525 BPZ65525 BZV65525 CJR65525 CTN65525 DDJ65525 DNF65525 DXB65525 EGX65525 EQT65525 FAP65525 FKL65525 FUH65525 GED65525 GNZ65525 GXV65525 HHR65525 HRN65525 IBJ65525 ILF65525 IVB65525 JEX65525 JOT65525 JYP65525 KIL65525 KSH65525 LCD65525 LLZ65525 LVV65525 MFR65525 MPN65525 MZJ65525 NJF65525 NTB65525 OCX65525 OMT65525 OWP65525 PGL65525 PQH65525 QAD65525 QJZ65525 QTV65525 RDR65525 RNN65525 RXJ65525 SHF65525 SRB65525 TAX65525 TKT65525 TUP65525 UEL65525 UOH65525 UYD65525 VHZ65525 VRV65525 WBR65525 WLN65525 WVJ65525 IX131061 ST131061 ACP131061 AML131061 AWH131061 BGD131061 BPZ131061 BZV131061 CJR131061 CTN131061 DDJ131061 DNF131061 DXB131061 EGX131061 EQT131061 FAP131061 FKL131061 FUH131061 GED131061 GNZ131061 GXV131061 HHR131061 HRN131061 IBJ131061 ILF131061 IVB131061 JEX131061 JOT131061 JYP131061 KIL131061 KSH131061 LCD131061 LLZ131061 LVV131061 MFR131061 MPN131061 MZJ131061 NJF131061 NTB131061 OCX131061 OMT131061 OWP131061 PGL131061 PQH131061 QAD131061 QJZ131061 QTV131061 RDR131061 RNN131061 RXJ131061 SHF131061 SRB131061 TAX131061 TKT131061 TUP131061 UEL131061 UOH131061 UYD131061 VHZ131061 VRV131061 WBR131061 WLN131061 WVJ131061 IX196597 ST196597 ACP196597 AML196597 AWH196597 BGD196597 BPZ196597 BZV196597 CJR196597 CTN196597 DDJ196597 DNF196597 DXB196597 EGX196597 EQT196597 FAP196597 FKL196597 FUH196597 GED196597 GNZ196597 GXV196597 HHR196597 HRN196597 IBJ196597 ILF196597 IVB196597 JEX196597 JOT196597 JYP196597 KIL196597 KSH196597 LCD196597 LLZ196597 LVV196597 MFR196597 MPN196597 MZJ196597 NJF196597 NTB196597 OCX196597 OMT196597 OWP196597 PGL196597 PQH196597 QAD196597 QJZ196597 QTV196597 RDR196597 RNN196597 RXJ196597 SHF196597 SRB196597 TAX196597 TKT196597 TUP196597 UEL196597 UOH196597 UYD196597 VHZ196597 VRV196597 WBR196597 WLN196597 WVJ196597 IX262133 ST262133 ACP262133 AML262133 AWH262133 BGD262133 BPZ262133 BZV262133 CJR262133 CTN262133 DDJ262133 DNF262133 DXB262133 EGX262133 EQT262133 FAP262133 FKL262133 FUH262133 GED262133 GNZ262133 GXV262133 HHR262133 HRN262133 IBJ262133 ILF262133 IVB262133 JEX262133 JOT262133 JYP262133 KIL262133 KSH262133 LCD262133 LLZ262133 LVV262133 MFR262133 MPN262133 MZJ262133 NJF262133 NTB262133 OCX262133 OMT262133 OWP262133 PGL262133 PQH262133 QAD262133 QJZ262133 QTV262133 RDR262133 RNN262133 RXJ262133 SHF262133 SRB262133 TAX262133 TKT262133 TUP262133 UEL262133 UOH262133 UYD262133 VHZ262133 VRV262133 WBR262133 WLN262133 WVJ262133 IX327669 ST327669 ACP327669 AML327669 AWH327669 BGD327669 BPZ327669 BZV327669 CJR327669 CTN327669 DDJ327669 DNF327669 DXB327669 EGX327669 EQT327669 FAP327669 FKL327669 FUH327669 GED327669 GNZ327669 GXV327669 HHR327669 HRN327669 IBJ327669 ILF327669 IVB327669 JEX327669 JOT327669 JYP327669 KIL327669 KSH327669 LCD327669 LLZ327669 LVV327669 MFR327669 MPN327669 MZJ327669 NJF327669 NTB327669 OCX327669 OMT327669 OWP327669 PGL327669 PQH327669 QAD327669 QJZ327669 QTV327669 RDR327669 RNN327669 RXJ327669 SHF327669 SRB327669 TAX327669 TKT327669 TUP327669 UEL327669 UOH327669 UYD327669 VHZ327669 VRV327669 WBR327669 WLN327669 WVJ327669 IX393205 ST393205 ACP393205 AML393205 AWH393205 BGD393205 BPZ393205 BZV393205 CJR393205 CTN393205 DDJ393205 DNF393205 DXB393205 EGX393205 EQT393205 FAP393205 FKL393205 FUH393205 GED393205 GNZ393205 GXV393205 HHR393205 HRN393205 IBJ393205 ILF393205 IVB393205 JEX393205 JOT393205 JYP393205 KIL393205 KSH393205 LCD393205 LLZ393205 LVV393205 MFR393205 MPN393205 MZJ393205 NJF393205 NTB393205 OCX393205 OMT393205 OWP393205 PGL393205 PQH393205 QAD393205 QJZ393205 QTV393205 RDR393205 RNN393205 RXJ393205 SHF393205 SRB393205 TAX393205 TKT393205 TUP393205 UEL393205 UOH393205 UYD393205 VHZ393205 VRV393205 WBR393205 WLN393205 WVJ393205 IX458741 ST458741 ACP458741 AML458741 AWH458741 BGD458741 BPZ458741 BZV458741 CJR458741 CTN458741 DDJ458741 DNF458741 DXB458741 EGX458741 EQT458741 FAP458741 FKL458741 FUH458741 GED458741 GNZ458741 GXV458741 HHR458741 HRN458741 IBJ458741 ILF458741 IVB458741 JEX458741 JOT458741 JYP458741 KIL458741 KSH458741 LCD458741 LLZ458741 LVV458741 MFR458741 MPN458741 MZJ458741 NJF458741 NTB458741 OCX458741 OMT458741 OWP458741 PGL458741 PQH458741 QAD458741 QJZ458741 QTV458741 RDR458741 RNN458741 RXJ458741 SHF458741 SRB458741 TAX458741 TKT458741 TUP458741 UEL458741 UOH458741 UYD458741 VHZ458741 VRV458741 WBR458741 WLN458741 WVJ458741 IX524277 ST524277 ACP524277 AML524277 AWH524277 BGD524277 BPZ524277 BZV524277 CJR524277 CTN524277 DDJ524277 DNF524277 DXB524277 EGX524277 EQT524277 FAP524277 FKL524277 FUH524277 GED524277 GNZ524277 GXV524277 HHR524277 HRN524277 IBJ524277 ILF524277 IVB524277 JEX524277 JOT524277 JYP524277 KIL524277 KSH524277 LCD524277 LLZ524277 LVV524277 MFR524277 MPN524277 MZJ524277 NJF524277 NTB524277 OCX524277 OMT524277 OWP524277 PGL524277 PQH524277 QAD524277 QJZ524277 QTV524277 RDR524277 RNN524277 RXJ524277 SHF524277 SRB524277 TAX524277 TKT524277 TUP524277 UEL524277 UOH524277 UYD524277 VHZ524277 VRV524277 WBR524277 WLN524277 WVJ524277 IX589813 ST589813 ACP589813 AML589813 AWH589813 BGD589813 BPZ589813 BZV589813 CJR589813 CTN589813 DDJ589813 DNF589813 DXB589813 EGX589813 EQT589813 FAP589813 FKL589813 FUH589813 GED589813 GNZ589813 GXV589813 HHR589813 HRN589813 IBJ589813 ILF589813 IVB589813 JEX589813 JOT589813 JYP589813 KIL589813 KSH589813 LCD589813 LLZ589813 LVV589813 MFR589813 MPN589813 MZJ589813 NJF589813 NTB589813 OCX589813 OMT589813 OWP589813 PGL589813 PQH589813 QAD589813 QJZ589813 QTV589813 RDR589813 RNN589813 RXJ589813 SHF589813 SRB589813 TAX589813 TKT589813 TUP589813 UEL589813 UOH589813 UYD589813 VHZ589813 VRV589813 WBR589813 WLN589813 WVJ589813 IX655349 ST655349 ACP655349 AML655349 AWH655349 BGD655349 BPZ655349 BZV655349 CJR655349 CTN655349 DDJ655349 DNF655349 DXB655349 EGX655349 EQT655349 FAP655349 FKL655349 FUH655349 GED655349 GNZ655349 GXV655349 HHR655349 HRN655349 IBJ655349 ILF655349 IVB655349 JEX655349 JOT655349 JYP655349 KIL655349 KSH655349 LCD655349 LLZ655349 LVV655349 MFR655349 MPN655349 MZJ655349 NJF655349 NTB655349 OCX655349 OMT655349 OWP655349 PGL655349 PQH655349 QAD655349 QJZ655349 QTV655349 RDR655349 RNN655349 RXJ655349 SHF655349 SRB655349 TAX655349 TKT655349 TUP655349 UEL655349 UOH655349 UYD655349 VHZ655349 VRV655349 WBR655349 WLN655349 WVJ655349 IX720885 ST720885 ACP720885 AML720885 AWH720885 BGD720885 BPZ720885 BZV720885 CJR720885 CTN720885 DDJ720885 DNF720885 DXB720885 EGX720885 EQT720885 FAP720885 FKL720885 FUH720885 GED720885 GNZ720885 GXV720885 HHR720885 HRN720885 IBJ720885 ILF720885 IVB720885 JEX720885 JOT720885 JYP720885 KIL720885 KSH720885 LCD720885 LLZ720885 LVV720885 MFR720885 MPN720885 MZJ720885 NJF720885 NTB720885 OCX720885 OMT720885 OWP720885 PGL720885 PQH720885 QAD720885 QJZ720885 QTV720885 RDR720885 RNN720885 RXJ720885 SHF720885 SRB720885 TAX720885 TKT720885 TUP720885 UEL720885 UOH720885 UYD720885 VHZ720885 VRV720885 WBR720885 WLN720885 WVJ720885 IX786421 ST786421 ACP786421 AML786421 AWH786421 BGD786421 BPZ786421 BZV786421 CJR786421 CTN786421 DDJ786421 DNF786421 DXB786421 EGX786421 EQT786421 FAP786421 FKL786421 FUH786421 GED786421 GNZ786421 GXV786421 HHR786421 HRN786421 IBJ786421 ILF786421 IVB786421 JEX786421 JOT786421 JYP786421 KIL786421 KSH786421 LCD786421 LLZ786421 LVV786421 MFR786421 MPN786421 MZJ786421 NJF786421 NTB786421 OCX786421 OMT786421 OWP786421 PGL786421 PQH786421 QAD786421 QJZ786421 QTV786421 RDR786421 RNN786421 RXJ786421 SHF786421 SRB786421 TAX786421 TKT786421 TUP786421 UEL786421 UOH786421 UYD786421 VHZ786421 VRV786421 WBR786421 WLN786421 WVJ786421 IX851957 ST851957 ACP851957 AML851957 AWH851957 BGD851957 BPZ851957 BZV851957 CJR851957 CTN851957 DDJ851957 DNF851957 DXB851957 EGX851957 EQT851957 FAP851957 FKL851957 FUH851957 GED851957 GNZ851957 GXV851957 HHR851957 HRN851957 IBJ851957 ILF851957 IVB851957 JEX851957 JOT851957 JYP851957 KIL851957 KSH851957 LCD851957 LLZ851957 LVV851957 MFR851957 MPN851957 MZJ851957 NJF851957 NTB851957 OCX851957 OMT851957 OWP851957 PGL851957 PQH851957 QAD851957 QJZ851957 QTV851957 RDR851957 RNN851957 RXJ851957 SHF851957 SRB851957 TAX851957 TKT851957 TUP851957 UEL851957 UOH851957 UYD851957 VHZ851957 VRV851957 WBR851957 WLN851957 WVJ851957 IX917493 ST917493 ACP917493 AML917493 AWH917493 BGD917493 BPZ917493 BZV917493 CJR917493 CTN917493 DDJ917493 DNF917493 DXB917493 EGX917493 EQT917493 FAP917493 FKL917493 FUH917493 GED917493 GNZ917493 GXV917493 HHR917493 HRN917493 IBJ917493 ILF917493 IVB917493 JEX917493 JOT917493 JYP917493 KIL917493 KSH917493 LCD917493 LLZ917493 LVV917493 MFR917493 MPN917493 MZJ917493 NJF917493 NTB917493 OCX917493 OMT917493 OWP917493 PGL917493 PQH917493 QAD917493 QJZ917493 QTV917493 RDR917493 RNN917493 RXJ917493 SHF917493 SRB917493 TAX917493 TKT917493 TUP917493 UEL917493 UOH917493 UYD917493 VHZ917493 VRV917493 WBR917493 WLN917493 WVJ917493 IX983029 ST983029 ACP983029 AML983029 AWH983029 BGD983029 BPZ983029 BZV983029 CJR983029 CTN983029 DDJ983029 DNF983029 DXB983029 EGX983029 EQT983029 FAP983029 FKL983029 FUH983029 GED983029 GNZ983029 GXV983029 HHR983029 HRN983029 IBJ983029 ILF983029 IVB983029 JEX983029 JOT983029 JYP983029 KIL983029 KSH983029 LCD983029 LLZ983029 LVV983029 MFR983029 MPN983029 MZJ983029 NJF983029 NTB983029 OCX983029 OMT983029 OWP983029 PGL983029 PQH983029 QAD983029 QJZ983029 QTV983029 RDR983029 RNN983029 RXJ983029 SHF983029 SRB983029 TAX983029 TKT983029 TUP983029 UEL983029 UOH983029 UYD983029 VHZ983029 VRV983029 WBR983029 WLN983029 WVJ983029 WUT12:WUT23 WUV24:WUV42 WKX12:WKX23 WKZ24:WKZ42 WBB12:WBB23 WBD24:WBD42 VRF12:VRF23 VRH24:VRH42 VHJ12:VHJ23 VHL24:VHL42 UXN12:UXN23 UXP24:UXP42 UNR12:UNR23 UNT24:UNT42 UDV12:UDV23 UDX24:UDX42 TTZ12:TTZ23 TUB24:TUB42 TKD12:TKD23 TKF24:TKF42 TAH12:TAH23 TAJ24:TAJ42 SQL12:SQL23 SQN24:SQN42 SGP12:SGP23 SGR24:SGR42 RWT12:RWT23 RWV24:RWV42 RMX12:RMX23 RMZ24:RMZ42 RDB12:RDB23 RDD24:RDD42 QTF12:QTF23 QTH24:QTH42 QJJ12:QJJ23 QJL24:QJL42 PZN12:PZN23 PZP24:PZP42 PPR12:PPR23 PPT24:PPT42 PFV12:PFV23 PFX24:PFX42 OVZ12:OVZ23 OWB24:OWB42 OMD12:OMD23 OMF24:OMF42 OCH12:OCH23 OCJ24:OCJ42 NSL12:NSL23 NSN24:NSN42 NIP12:NIP23 NIR24:NIR42 MYT12:MYT23 MYV24:MYV42 MOX12:MOX23 MOZ24:MOZ42 MFB12:MFB23 MFD24:MFD42 LVF12:LVF23 LVH24:LVH42 LLJ12:LLJ23 LLL24:LLL42 LBN12:LBN23 LBP24:LBP42 KRR12:KRR23 KRT24:KRT42 KHV12:KHV23 KHX24:KHX42 JXZ12:JXZ23 JYB24:JYB42 JOD12:JOD23 JOF24:JOF42 JEH12:JEH23 JEJ24:JEJ42 IUL12:IUL23 IUN24:IUN42 IKP12:IKP23 IKR24:IKR42 IAT12:IAT23 IAV24:IAV42 HQX12:HQX23 HQZ24:HQZ42 HHB12:HHB23 HHD24:HHD42 GXF12:GXF23 GXH24:GXH42 GNJ12:GNJ23 GNL24:GNL42 GDN12:GDN23 GDP24:GDP42 FTR12:FTR23 FTT24:FTT42 FJV12:FJV23 FJX24:FJX42 EZZ12:EZZ23 FAB24:FAB42 EQD12:EQD23 EQF24:EQF42 EGH12:EGH23 EGJ24:EGJ42 DWL12:DWL23 DWN24:DWN42 DMP12:DMP23 DMR24:DMR42 DCT12:DCT23 DCV24:DCV42 CSX12:CSX23 CSZ24:CSZ42 CJB12:CJB23 CJD24:CJD42 BZF12:BZF23 BZH24:BZH42 BPJ12:BPJ23 BPL24:BPL42 BFN12:BFN23 BFP24:BFP42 AVR12:AVR23 AVT24:AVT42 ALV12:ALV23 ALX24:ALX42 ABZ12:ABZ23 ACB24:ACB42 SD12:SD23 SF24:SF42 IH12:IH23 IJ24:IJ42" xr:uid="{00000000-0002-0000-0100-00000B000000}">
      <formula1>IA12</formula1>
      <formula2>IE12</formula2>
    </dataValidation>
    <dataValidation allowBlank="1" showInputMessage="1" showErrorMessage="1" error="Zadávaná hodnota musí být v rozmezí času příchodu a odchodu._x000a_Minimální doba přestávky na oddych je 30 minut." prompt="Zadávaná hodnota musí být v rozmezí času příchodu a odchodu._x000a_Minimální doba přestávky na oddych je 30 minut." sqref="F65536 II65536 SE65536 ACA65536 ALW65536 AVS65536 BFO65536 BPK65536 BZG65536 CJC65536 CSY65536 DCU65536 DMQ65536 DWM65536 EGI65536 EQE65536 FAA65536 FJW65536 FTS65536 GDO65536 GNK65536 GXG65536 HHC65536 HQY65536 IAU65536 IKQ65536 IUM65536 JEI65536 JOE65536 JYA65536 KHW65536 KRS65536 LBO65536 LLK65536 LVG65536 MFC65536 MOY65536 MYU65536 NIQ65536 NSM65536 OCI65536 OME65536 OWA65536 PFW65536 PPS65536 PZO65536 QJK65536 QTG65536 RDC65536 RMY65536 RWU65536 SGQ65536 SQM65536 TAI65536 TKE65536 TUA65536 UDW65536 UNS65536 UXO65536 VHK65536 VRG65536 WBC65536 WKY65536 WUU65536 F131072 II131072 SE131072 ACA131072 ALW131072 AVS131072 BFO131072 BPK131072 BZG131072 CJC131072 CSY131072 DCU131072 DMQ131072 DWM131072 EGI131072 EQE131072 FAA131072 FJW131072 FTS131072 GDO131072 GNK131072 GXG131072 HHC131072 HQY131072 IAU131072 IKQ131072 IUM131072 JEI131072 JOE131072 JYA131072 KHW131072 KRS131072 LBO131072 LLK131072 LVG131072 MFC131072 MOY131072 MYU131072 NIQ131072 NSM131072 OCI131072 OME131072 OWA131072 PFW131072 PPS131072 PZO131072 QJK131072 QTG131072 RDC131072 RMY131072 RWU131072 SGQ131072 SQM131072 TAI131072 TKE131072 TUA131072 UDW131072 UNS131072 UXO131072 VHK131072 VRG131072 WBC131072 WKY131072 WUU131072 F196608 II196608 SE196608 ACA196608 ALW196608 AVS196608 BFO196608 BPK196608 BZG196608 CJC196608 CSY196608 DCU196608 DMQ196608 DWM196608 EGI196608 EQE196608 FAA196608 FJW196608 FTS196608 GDO196608 GNK196608 GXG196608 HHC196608 HQY196608 IAU196608 IKQ196608 IUM196608 JEI196608 JOE196608 JYA196608 KHW196608 KRS196608 LBO196608 LLK196608 LVG196608 MFC196608 MOY196608 MYU196608 NIQ196608 NSM196608 OCI196608 OME196608 OWA196608 PFW196608 PPS196608 PZO196608 QJK196608 QTG196608 RDC196608 RMY196608 RWU196608 SGQ196608 SQM196608 TAI196608 TKE196608 TUA196608 UDW196608 UNS196608 UXO196608 VHK196608 VRG196608 WBC196608 WKY196608 WUU196608 F262144 II262144 SE262144 ACA262144 ALW262144 AVS262144 BFO262144 BPK262144 BZG262144 CJC262144 CSY262144 DCU262144 DMQ262144 DWM262144 EGI262144 EQE262144 FAA262144 FJW262144 FTS262144 GDO262144 GNK262144 GXG262144 HHC262144 HQY262144 IAU262144 IKQ262144 IUM262144 JEI262144 JOE262144 JYA262144 KHW262144 KRS262144 LBO262144 LLK262144 LVG262144 MFC262144 MOY262144 MYU262144 NIQ262144 NSM262144 OCI262144 OME262144 OWA262144 PFW262144 PPS262144 PZO262144 QJK262144 QTG262144 RDC262144 RMY262144 RWU262144 SGQ262144 SQM262144 TAI262144 TKE262144 TUA262144 UDW262144 UNS262144 UXO262144 VHK262144 VRG262144 WBC262144 WKY262144 WUU262144 F327680 II327680 SE327680 ACA327680 ALW327680 AVS327680 BFO327680 BPK327680 BZG327680 CJC327680 CSY327680 DCU327680 DMQ327680 DWM327680 EGI327680 EQE327680 FAA327680 FJW327680 FTS327680 GDO327680 GNK327680 GXG327680 HHC327680 HQY327680 IAU327680 IKQ327680 IUM327680 JEI327680 JOE327680 JYA327680 KHW327680 KRS327680 LBO327680 LLK327680 LVG327680 MFC327680 MOY327680 MYU327680 NIQ327680 NSM327680 OCI327680 OME327680 OWA327680 PFW327680 PPS327680 PZO327680 QJK327680 QTG327680 RDC327680 RMY327680 RWU327680 SGQ327680 SQM327680 TAI327680 TKE327680 TUA327680 UDW327680 UNS327680 UXO327680 VHK327680 VRG327680 WBC327680 WKY327680 WUU327680 F393216 II393216 SE393216 ACA393216 ALW393216 AVS393216 BFO393216 BPK393216 BZG393216 CJC393216 CSY393216 DCU393216 DMQ393216 DWM393216 EGI393216 EQE393216 FAA393216 FJW393216 FTS393216 GDO393216 GNK393216 GXG393216 HHC393216 HQY393216 IAU393216 IKQ393216 IUM393216 JEI393216 JOE393216 JYA393216 KHW393216 KRS393216 LBO393216 LLK393216 LVG393216 MFC393216 MOY393216 MYU393216 NIQ393216 NSM393216 OCI393216 OME393216 OWA393216 PFW393216 PPS393216 PZO393216 QJK393216 QTG393216 RDC393216 RMY393216 RWU393216 SGQ393216 SQM393216 TAI393216 TKE393216 TUA393216 UDW393216 UNS393216 UXO393216 VHK393216 VRG393216 WBC393216 WKY393216 WUU393216 F458752 II458752 SE458752 ACA458752 ALW458752 AVS458752 BFO458752 BPK458752 BZG458752 CJC458752 CSY458752 DCU458752 DMQ458752 DWM458752 EGI458752 EQE458752 FAA458752 FJW458752 FTS458752 GDO458752 GNK458752 GXG458752 HHC458752 HQY458752 IAU458752 IKQ458752 IUM458752 JEI458752 JOE458752 JYA458752 KHW458752 KRS458752 LBO458752 LLK458752 LVG458752 MFC458752 MOY458752 MYU458752 NIQ458752 NSM458752 OCI458752 OME458752 OWA458752 PFW458752 PPS458752 PZO458752 QJK458752 QTG458752 RDC458752 RMY458752 RWU458752 SGQ458752 SQM458752 TAI458752 TKE458752 TUA458752 UDW458752 UNS458752 UXO458752 VHK458752 VRG458752 WBC458752 WKY458752 WUU458752 F524288 II524288 SE524288 ACA524288 ALW524288 AVS524288 BFO524288 BPK524288 BZG524288 CJC524288 CSY524288 DCU524288 DMQ524288 DWM524288 EGI524288 EQE524288 FAA524288 FJW524288 FTS524288 GDO524288 GNK524288 GXG524288 HHC524288 HQY524288 IAU524288 IKQ524288 IUM524288 JEI524288 JOE524288 JYA524288 KHW524288 KRS524288 LBO524288 LLK524288 LVG524288 MFC524288 MOY524288 MYU524288 NIQ524288 NSM524288 OCI524288 OME524288 OWA524288 PFW524288 PPS524288 PZO524288 QJK524288 QTG524288 RDC524288 RMY524288 RWU524288 SGQ524288 SQM524288 TAI524288 TKE524288 TUA524288 UDW524288 UNS524288 UXO524288 VHK524288 VRG524288 WBC524288 WKY524288 WUU524288 F589824 II589824 SE589824 ACA589824 ALW589824 AVS589824 BFO589824 BPK589824 BZG589824 CJC589824 CSY589824 DCU589824 DMQ589824 DWM589824 EGI589824 EQE589824 FAA589824 FJW589824 FTS589824 GDO589824 GNK589824 GXG589824 HHC589824 HQY589824 IAU589824 IKQ589824 IUM589824 JEI589824 JOE589824 JYA589824 KHW589824 KRS589824 LBO589824 LLK589824 LVG589824 MFC589824 MOY589824 MYU589824 NIQ589824 NSM589824 OCI589824 OME589824 OWA589824 PFW589824 PPS589824 PZO589824 QJK589824 QTG589824 RDC589824 RMY589824 RWU589824 SGQ589824 SQM589824 TAI589824 TKE589824 TUA589824 UDW589824 UNS589824 UXO589824 VHK589824 VRG589824 WBC589824 WKY589824 WUU589824 F655360 II655360 SE655360 ACA655360 ALW655360 AVS655360 BFO655360 BPK655360 BZG655360 CJC655360 CSY655360 DCU655360 DMQ655360 DWM655360 EGI655360 EQE655360 FAA655360 FJW655360 FTS655360 GDO655360 GNK655360 GXG655360 HHC655360 HQY655360 IAU655360 IKQ655360 IUM655360 JEI655360 JOE655360 JYA655360 KHW655360 KRS655360 LBO655360 LLK655360 LVG655360 MFC655360 MOY655360 MYU655360 NIQ655360 NSM655360 OCI655360 OME655360 OWA655360 PFW655360 PPS655360 PZO655360 QJK655360 QTG655360 RDC655360 RMY655360 RWU655360 SGQ655360 SQM655360 TAI655360 TKE655360 TUA655360 UDW655360 UNS655360 UXO655360 VHK655360 VRG655360 WBC655360 WKY655360 WUU655360 F720896 II720896 SE720896 ACA720896 ALW720896 AVS720896 BFO720896 BPK720896 BZG720896 CJC720896 CSY720896 DCU720896 DMQ720896 DWM720896 EGI720896 EQE720896 FAA720896 FJW720896 FTS720896 GDO720896 GNK720896 GXG720896 HHC720896 HQY720896 IAU720896 IKQ720896 IUM720896 JEI720896 JOE720896 JYA720896 KHW720896 KRS720896 LBO720896 LLK720896 LVG720896 MFC720896 MOY720896 MYU720896 NIQ720896 NSM720896 OCI720896 OME720896 OWA720896 PFW720896 PPS720896 PZO720896 QJK720896 QTG720896 RDC720896 RMY720896 RWU720896 SGQ720896 SQM720896 TAI720896 TKE720896 TUA720896 UDW720896 UNS720896 UXO720896 VHK720896 VRG720896 WBC720896 WKY720896 WUU720896 F786432 II786432 SE786432 ACA786432 ALW786432 AVS786432 BFO786432 BPK786432 BZG786432 CJC786432 CSY786432 DCU786432 DMQ786432 DWM786432 EGI786432 EQE786432 FAA786432 FJW786432 FTS786432 GDO786432 GNK786432 GXG786432 HHC786432 HQY786432 IAU786432 IKQ786432 IUM786432 JEI786432 JOE786432 JYA786432 KHW786432 KRS786432 LBO786432 LLK786432 LVG786432 MFC786432 MOY786432 MYU786432 NIQ786432 NSM786432 OCI786432 OME786432 OWA786432 PFW786432 PPS786432 PZO786432 QJK786432 QTG786432 RDC786432 RMY786432 RWU786432 SGQ786432 SQM786432 TAI786432 TKE786432 TUA786432 UDW786432 UNS786432 UXO786432 VHK786432 VRG786432 WBC786432 WKY786432 WUU786432 F851968 II851968 SE851968 ACA851968 ALW851968 AVS851968 BFO851968 BPK851968 BZG851968 CJC851968 CSY851968 DCU851968 DMQ851968 DWM851968 EGI851968 EQE851968 FAA851968 FJW851968 FTS851968 GDO851968 GNK851968 GXG851968 HHC851968 HQY851968 IAU851968 IKQ851968 IUM851968 JEI851968 JOE851968 JYA851968 KHW851968 KRS851968 LBO851968 LLK851968 LVG851968 MFC851968 MOY851968 MYU851968 NIQ851968 NSM851968 OCI851968 OME851968 OWA851968 PFW851968 PPS851968 PZO851968 QJK851968 QTG851968 RDC851968 RMY851968 RWU851968 SGQ851968 SQM851968 TAI851968 TKE851968 TUA851968 UDW851968 UNS851968 UXO851968 VHK851968 VRG851968 WBC851968 WKY851968 WUU851968 F917504 II917504 SE917504 ACA917504 ALW917504 AVS917504 BFO917504 BPK917504 BZG917504 CJC917504 CSY917504 DCU917504 DMQ917504 DWM917504 EGI917504 EQE917504 FAA917504 FJW917504 FTS917504 GDO917504 GNK917504 GXG917504 HHC917504 HQY917504 IAU917504 IKQ917504 IUM917504 JEI917504 JOE917504 JYA917504 KHW917504 KRS917504 LBO917504 LLK917504 LVG917504 MFC917504 MOY917504 MYU917504 NIQ917504 NSM917504 OCI917504 OME917504 OWA917504 PFW917504 PPS917504 PZO917504 QJK917504 QTG917504 RDC917504 RMY917504 RWU917504 SGQ917504 SQM917504 TAI917504 TKE917504 TUA917504 UDW917504 UNS917504 UXO917504 VHK917504 VRG917504 WBC917504 WKY917504 WUU917504 F983040 II983040 SE983040 ACA983040 ALW983040 AVS983040 BFO983040 BPK983040 BZG983040 CJC983040 CSY983040 DCU983040 DMQ983040 DWM983040 EGI983040 EQE983040 FAA983040 FJW983040 FTS983040 GDO983040 GNK983040 GXG983040 HHC983040 HQY983040 IAU983040 IKQ983040 IUM983040 JEI983040 JOE983040 JYA983040 KHW983040 KRS983040 LBO983040 LLK983040 LVG983040 MFC983040 MOY983040 MYU983040 NIQ983040 NSM983040 OCI983040 OME983040 OWA983040 PFW983040 PPS983040 PZO983040 QJK983040 QTG983040 RDC983040 RMY983040 RWU983040 SGQ983040 SQM983040 TAI983040 TKE983040 TUA983040 UDW983040 UNS983040 UXO983040 VHK983040 VRG983040 WBC983040 WKY983040 WUU983040 WVF983029 H65552:H65582 IK65552:IK65582 SG65552:SG65582 ACC65552:ACC65582 ALY65552:ALY65582 AVU65552:AVU65582 BFQ65552:BFQ65582 BPM65552:BPM65582 BZI65552:BZI65582 CJE65552:CJE65582 CTA65552:CTA65582 DCW65552:DCW65582 DMS65552:DMS65582 DWO65552:DWO65582 EGK65552:EGK65582 EQG65552:EQG65582 FAC65552:FAC65582 FJY65552:FJY65582 FTU65552:FTU65582 GDQ65552:GDQ65582 GNM65552:GNM65582 GXI65552:GXI65582 HHE65552:HHE65582 HRA65552:HRA65582 IAW65552:IAW65582 IKS65552:IKS65582 IUO65552:IUO65582 JEK65552:JEK65582 JOG65552:JOG65582 JYC65552:JYC65582 KHY65552:KHY65582 KRU65552:KRU65582 LBQ65552:LBQ65582 LLM65552:LLM65582 LVI65552:LVI65582 MFE65552:MFE65582 MPA65552:MPA65582 MYW65552:MYW65582 NIS65552:NIS65582 NSO65552:NSO65582 OCK65552:OCK65582 OMG65552:OMG65582 OWC65552:OWC65582 PFY65552:PFY65582 PPU65552:PPU65582 PZQ65552:PZQ65582 QJM65552:QJM65582 QTI65552:QTI65582 RDE65552:RDE65582 RNA65552:RNA65582 RWW65552:RWW65582 SGS65552:SGS65582 SQO65552:SQO65582 TAK65552:TAK65582 TKG65552:TKG65582 TUC65552:TUC65582 UDY65552:UDY65582 UNU65552:UNU65582 UXQ65552:UXQ65582 VHM65552:VHM65582 VRI65552:VRI65582 WBE65552:WBE65582 WLA65552:WLA65582 WUW65552:WUW65582 H131088:H131118 IK131088:IK131118 SG131088:SG131118 ACC131088:ACC131118 ALY131088:ALY131118 AVU131088:AVU131118 BFQ131088:BFQ131118 BPM131088:BPM131118 BZI131088:BZI131118 CJE131088:CJE131118 CTA131088:CTA131118 DCW131088:DCW131118 DMS131088:DMS131118 DWO131088:DWO131118 EGK131088:EGK131118 EQG131088:EQG131118 FAC131088:FAC131118 FJY131088:FJY131118 FTU131088:FTU131118 GDQ131088:GDQ131118 GNM131088:GNM131118 GXI131088:GXI131118 HHE131088:HHE131118 HRA131088:HRA131118 IAW131088:IAW131118 IKS131088:IKS131118 IUO131088:IUO131118 JEK131088:JEK131118 JOG131088:JOG131118 JYC131088:JYC131118 KHY131088:KHY131118 KRU131088:KRU131118 LBQ131088:LBQ131118 LLM131088:LLM131118 LVI131088:LVI131118 MFE131088:MFE131118 MPA131088:MPA131118 MYW131088:MYW131118 NIS131088:NIS131118 NSO131088:NSO131118 OCK131088:OCK131118 OMG131088:OMG131118 OWC131088:OWC131118 PFY131088:PFY131118 PPU131088:PPU131118 PZQ131088:PZQ131118 QJM131088:QJM131118 QTI131088:QTI131118 RDE131088:RDE131118 RNA131088:RNA131118 RWW131088:RWW131118 SGS131088:SGS131118 SQO131088:SQO131118 TAK131088:TAK131118 TKG131088:TKG131118 TUC131088:TUC131118 UDY131088:UDY131118 UNU131088:UNU131118 UXQ131088:UXQ131118 VHM131088:VHM131118 VRI131088:VRI131118 WBE131088:WBE131118 WLA131088:WLA131118 WUW131088:WUW131118 H196624:H196654 IK196624:IK196654 SG196624:SG196654 ACC196624:ACC196654 ALY196624:ALY196654 AVU196624:AVU196654 BFQ196624:BFQ196654 BPM196624:BPM196654 BZI196624:BZI196654 CJE196624:CJE196654 CTA196624:CTA196654 DCW196624:DCW196654 DMS196624:DMS196654 DWO196624:DWO196654 EGK196624:EGK196654 EQG196624:EQG196654 FAC196624:FAC196654 FJY196624:FJY196654 FTU196624:FTU196654 GDQ196624:GDQ196654 GNM196624:GNM196654 GXI196624:GXI196654 HHE196624:HHE196654 HRA196624:HRA196654 IAW196624:IAW196654 IKS196624:IKS196654 IUO196624:IUO196654 JEK196624:JEK196654 JOG196624:JOG196654 JYC196624:JYC196654 KHY196624:KHY196654 KRU196624:KRU196654 LBQ196624:LBQ196654 LLM196624:LLM196654 LVI196624:LVI196654 MFE196624:MFE196654 MPA196624:MPA196654 MYW196624:MYW196654 NIS196624:NIS196654 NSO196624:NSO196654 OCK196624:OCK196654 OMG196624:OMG196654 OWC196624:OWC196654 PFY196624:PFY196654 PPU196624:PPU196654 PZQ196624:PZQ196654 QJM196624:QJM196654 QTI196624:QTI196654 RDE196624:RDE196654 RNA196624:RNA196654 RWW196624:RWW196654 SGS196624:SGS196654 SQO196624:SQO196654 TAK196624:TAK196654 TKG196624:TKG196654 TUC196624:TUC196654 UDY196624:UDY196654 UNU196624:UNU196654 UXQ196624:UXQ196654 VHM196624:VHM196654 VRI196624:VRI196654 WBE196624:WBE196654 WLA196624:WLA196654 WUW196624:WUW196654 H262160:H262190 IK262160:IK262190 SG262160:SG262190 ACC262160:ACC262190 ALY262160:ALY262190 AVU262160:AVU262190 BFQ262160:BFQ262190 BPM262160:BPM262190 BZI262160:BZI262190 CJE262160:CJE262190 CTA262160:CTA262190 DCW262160:DCW262190 DMS262160:DMS262190 DWO262160:DWO262190 EGK262160:EGK262190 EQG262160:EQG262190 FAC262160:FAC262190 FJY262160:FJY262190 FTU262160:FTU262190 GDQ262160:GDQ262190 GNM262160:GNM262190 GXI262160:GXI262190 HHE262160:HHE262190 HRA262160:HRA262190 IAW262160:IAW262190 IKS262160:IKS262190 IUO262160:IUO262190 JEK262160:JEK262190 JOG262160:JOG262190 JYC262160:JYC262190 KHY262160:KHY262190 KRU262160:KRU262190 LBQ262160:LBQ262190 LLM262160:LLM262190 LVI262160:LVI262190 MFE262160:MFE262190 MPA262160:MPA262190 MYW262160:MYW262190 NIS262160:NIS262190 NSO262160:NSO262190 OCK262160:OCK262190 OMG262160:OMG262190 OWC262160:OWC262190 PFY262160:PFY262190 PPU262160:PPU262190 PZQ262160:PZQ262190 QJM262160:QJM262190 QTI262160:QTI262190 RDE262160:RDE262190 RNA262160:RNA262190 RWW262160:RWW262190 SGS262160:SGS262190 SQO262160:SQO262190 TAK262160:TAK262190 TKG262160:TKG262190 TUC262160:TUC262190 UDY262160:UDY262190 UNU262160:UNU262190 UXQ262160:UXQ262190 VHM262160:VHM262190 VRI262160:VRI262190 WBE262160:WBE262190 WLA262160:WLA262190 WUW262160:WUW262190 H327696:H327726 IK327696:IK327726 SG327696:SG327726 ACC327696:ACC327726 ALY327696:ALY327726 AVU327696:AVU327726 BFQ327696:BFQ327726 BPM327696:BPM327726 BZI327696:BZI327726 CJE327696:CJE327726 CTA327696:CTA327726 DCW327696:DCW327726 DMS327696:DMS327726 DWO327696:DWO327726 EGK327696:EGK327726 EQG327696:EQG327726 FAC327696:FAC327726 FJY327696:FJY327726 FTU327696:FTU327726 GDQ327696:GDQ327726 GNM327696:GNM327726 GXI327696:GXI327726 HHE327696:HHE327726 HRA327696:HRA327726 IAW327696:IAW327726 IKS327696:IKS327726 IUO327696:IUO327726 JEK327696:JEK327726 JOG327696:JOG327726 JYC327696:JYC327726 KHY327696:KHY327726 KRU327696:KRU327726 LBQ327696:LBQ327726 LLM327696:LLM327726 LVI327696:LVI327726 MFE327696:MFE327726 MPA327696:MPA327726 MYW327696:MYW327726 NIS327696:NIS327726 NSO327696:NSO327726 OCK327696:OCK327726 OMG327696:OMG327726 OWC327696:OWC327726 PFY327696:PFY327726 PPU327696:PPU327726 PZQ327696:PZQ327726 QJM327696:QJM327726 QTI327696:QTI327726 RDE327696:RDE327726 RNA327696:RNA327726 RWW327696:RWW327726 SGS327696:SGS327726 SQO327696:SQO327726 TAK327696:TAK327726 TKG327696:TKG327726 TUC327696:TUC327726 UDY327696:UDY327726 UNU327696:UNU327726 UXQ327696:UXQ327726 VHM327696:VHM327726 VRI327696:VRI327726 WBE327696:WBE327726 WLA327696:WLA327726 WUW327696:WUW327726 H393232:H393262 IK393232:IK393262 SG393232:SG393262 ACC393232:ACC393262 ALY393232:ALY393262 AVU393232:AVU393262 BFQ393232:BFQ393262 BPM393232:BPM393262 BZI393232:BZI393262 CJE393232:CJE393262 CTA393232:CTA393262 DCW393232:DCW393262 DMS393232:DMS393262 DWO393232:DWO393262 EGK393232:EGK393262 EQG393232:EQG393262 FAC393232:FAC393262 FJY393232:FJY393262 FTU393232:FTU393262 GDQ393232:GDQ393262 GNM393232:GNM393262 GXI393232:GXI393262 HHE393232:HHE393262 HRA393232:HRA393262 IAW393232:IAW393262 IKS393232:IKS393262 IUO393232:IUO393262 JEK393232:JEK393262 JOG393232:JOG393262 JYC393232:JYC393262 KHY393232:KHY393262 KRU393232:KRU393262 LBQ393232:LBQ393262 LLM393232:LLM393262 LVI393232:LVI393262 MFE393232:MFE393262 MPA393232:MPA393262 MYW393232:MYW393262 NIS393232:NIS393262 NSO393232:NSO393262 OCK393232:OCK393262 OMG393232:OMG393262 OWC393232:OWC393262 PFY393232:PFY393262 PPU393232:PPU393262 PZQ393232:PZQ393262 QJM393232:QJM393262 QTI393232:QTI393262 RDE393232:RDE393262 RNA393232:RNA393262 RWW393232:RWW393262 SGS393232:SGS393262 SQO393232:SQO393262 TAK393232:TAK393262 TKG393232:TKG393262 TUC393232:TUC393262 UDY393232:UDY393262 UNU393232:UNU393262 UXQ393232:UXQ393262 VHM393232:VHM393262 VRI393232:VRI393262 WBE393232:WBE393262 WLA393232:WLA393262 WUW393232:WUW393262 H458768:H458798 IK458768:IK458798 SG458768:SG458798 ACC458768:ACC458798 ALY458768:ALY458798 AVU458768:AVU458798 BFQ458768:BFQ458798 BPM458768:BPM458798 BZI458768:BZI458798 CJE458768:CJE458798 CTA458768:CTA458798 DCW458768:DCW458798 DMS458768:DMS458798 DWO458768:DWO458798 EGK458768:EGK458798 EQG458768:EQG458798 FAC458768:FAC458798 FJY458768:FJY458798 FTU458768:FTU458798 GDQ458768:GDQ458798 GNM458768:GNM458798 GXI458768:GXI458798 HHE458768:HHE458798 HRA458768:HRA458798 IAW458768:IAW458798 IKS458768:IKS458798 IUO458768:IUO458798 JEK458768:JEK458798 JOG458768:JOG458798 JYC458768:JYC458798 KHY458768:KHY458798 KRU458768:KRU458798 LBQ458768:LBQ458798 LLM458768:LLM458798 LVI458768:LVI458798 MFE458768:MFE458798 MPA458768:MPA458798 MYW458768:MYW458798 NIS458768:NIS458798 NSO458768:NSO458798 OCK458768:OCK458798 OMG458768:OMG458798 OWC458768:OWC458798 PFY458768:PFY458798 PPU458768:PPU458798 PZQ458768:PZQ458798 QJM458768:QJM458798 QTI458768:QTI458798 RDE458768:RDE458798 RNA458768:RNA458798 RWW458768:RWW458798 SGS458768:SGS458798 SQO458768:SQO458798 TAK458768:TAK458798 TKG458768:TKG458798 TUC458768:TUC458798 UDY458768:UDY458798 UNU458768:UNU458798 UXQ458768:UXQ458798 VHM458768:VHM458798 VRI458768:VRI458798 WBE458768:WBE458798 WLA458768:WLA458798 WUW458768:WUW458798 H524304:H524334 IK524304:IK524334 SG524304:SG524334 ACC524304:ACC524334 ALY524304:ALY524334 AVU524304:AVU524334 BFQ524304:BFQ524334 BPM524304:BPM524334 BZI524304:BZI524334 CJE524304:CJE524334 CTA524304:CTA524334 DCW524304:DCW524334 DMS524304:DMS524334 DWO524304:DWO524334 EGK524304:EGK524334 EQG524304:EQG524334 FAC524304:FAC524334 FJY524304:FJY524334 FTU524304:FTU524334 GDQ524304:GDQ524334 GNM524304:GNM524334 GXI524304:GXI524334 HHE524304:HHE524334 HRA524304:HRA524334 IAW524304:IAW524334 IKS524304:IKS524334 IUO524304:IUO524334 JEK524304:JEK524334 JOG524304:JOG524334 JYC524304:JYC524334 KHY524304:KHY524334 KRU524304:KRU524334 LBQ524304:LBQ524334 LLM524304:LLM524334 LVI524304:LVI524334 MFE524304:MFE524334 MPA524304:MPA524334 MYW524304:MYW524334 NIS524304:NIS524334 NSO524304:NSO524334 OCK524304:OCK524334 OMG524304:OMG524334 OWC524304:OWC524334 PFY524304:PFY524334 PPU524304:PPU524334 PZQ524304:PZQ524334 QJM524304:QJM524334 QTI524304:QTI524334 RDE524304:RDE524334 RNA524304:RNA524334 RWW524304:RWW524334 SGS524304:SGS524334 SQO524304:SQO524334 TAK524304:TAK524334 TKG524304:TKG524334 TUC524304:TUC524334 UDY524304:UDY524334 UNU524304:UNU524334 UXQ524304:UXQ524334 VHM524304:VHM524334 VRI524304:VRI524334 WBE524304:WBE524334 WLA524304:WLA524334 WUW524304:WUW524334 H589840:H589870 IK589840:IK589870 SG589840:SG589870 ACC589840:ACC589870 ALY589840:ALY589870 AVU589840:AVU589870 BFQ589840:BFQ589870 BPM589840:BPM589870 BZI589840:BZI589870 CJE589840:CJE589870 CTA589840:CTA589870 DCW589840:DCW589870 DMS589840:DMS589870 DWO589840:DWO589870 EGK589840:EGK589870 EQG589840:EQG589870 FAC589840:FAC589870 FJY589840:FJY589870 FTU589840:FTU589870 GDQ589840:GDQ589870 GNM589840:GNM589870 GXI589840:GXI589870 HHE589840:HHE589870 HRA589840:HRA589870 IAW589840:IAW589870 IKS589840:IKS589870 IUO589840:IUO589870 JEK589840:JEK589870 JOG589840:JOG589870 JYC589840:JYC589870 KHY589840:KHY589870 KRU589840:KRU589870 LBQ589840:LBQ589870 LLM589840:LLM589870 LVI589840:LVI589870 MFE589840:MFE589870 MPA589840:MPA589870 MYW589840:MYW589870 NIS589840:NIS589870 NSO589840:NSO589870 OCK589840:OCK589870 OMG589840:OMG589870 OWC589840:OWC589870 PFY589840:PFY589870 PPU589840:PPU589870 PZQ589840:PZQ589870 QJM589840:QJM589870 QTI589840:QTI589870 RDE589840:RDE589870 RNA589840:RNA589870 RWW589840:RWW589870 SGS589840:SGS589870 SQO589840:SQO589870 TAK589840:TAK589870 TKG589840:TKG589870 TUC589840:TUC589870 UDY589840:UDY589870 UNU589840:UNU589870 UXQ589840:UXQ589870 VHM589840:VHM589870 VRI589840:VRI589870 WBE589840:WBE589870 WLA589840:WLA589870 WUW589840:WUW589870 H655376:H655406 IK655376:IK655406 SG655376:SG655406 ACC655376:ACC655406 ALY655376:ALY655406 AVU655376:AVU655406 BFQ655376:BFQ655406 BPM655376:BPM655406 BZI655376:BZI655406 CJE655376:CJE655406 CTA655376:CTA655406 DCW655376:DCW655406 DMS655376:DMS655406 DWO655376:DWO655406 EGK655376:EGK655406 EQG655376:EQG655406 FAC655376:FAC655406 FJY655376:FJY655406 FTU655376:FTU655406 GDQ655376:GDQ655406 GNM655376:GNM655406 GXI655376:GXI655406 HHE655376:HHE655406 HRA655376:HRA655406 IAW655376:IAW655406 IKS655376:IKS655406 IUO655376:IUO655406 JEK655376:JEK655406 JOG655376:JOG655406 JYC655376:JYC655406 KHY655376:KHY655406 KRU655376:KRU655406 LBQ655376:LBQ655406 LLM655376:LLM655406 LVI655376:LVI655406 MFE655376:MFE655406 MPA655376:MPA655406 MYW655376:MYW655406 NIS655376:NIS655406 NSO655376:NSO655406 OCK655376:OCK655406 OMG655376:OMG655406 OWC655376:OWC655406 PFY655376:PFY655406 PPU655376:PPU655406 PZQ655376:PZQ655406 QJM655376:QJM655406 QTI655376:QTI655406 RDE655376:RDE655406 RNA655376:RNA655406 RWW655376:RWW655406 SGS655376:SGS655406 SQO655376:SQO655406 TAK655376:TAK655406 TKG655376:TKG655406 TUC655376:TUC655406 UDY655376:UDY655406 UNU655376:UNU655406 UXQ655376:UXQ655406 VHM655376:VHM655406 VRI655376:VRI655406 WBE655376:WBE655406 WLA655376:WLA655406 WUW655376:WUW655406 H720912:H720942 IK720912:IK720942 SG720912:SG720942 ACC720912:ACC720942 ALY720912:ALY720942 AVU720912:AVU720942 BFQ720912:BFQ720942 BPM720912:BPM720942 BZI720912:BZI720942 CJE720912:CJE720942 CTA720912:CTA720942 DCW720912:DCW720942 DMS720912:DMS720942 DWO720912:DWO720942 EGK720912:EGK720942 EQG720912:EQG720942 FAC720912:FAC720942 FJY720912:FJY720942 FTU720912:FTU720942 GDQ720912:GDQ720942 GNM720912:GNM720942 GXI720912:GXI720942 HHE720912:HHE720942 HRA720912:HRA720942 IAW720912:IAW720942 IKS720912:IKS720942 IUO720912:IUO720942 JEK720912:JEK720942 JOG720912:JOG720942 JYC720912:JYC720942 KHY720912:KHY720942 KRU720912:KRU720942 LBQ720912:LBQ720942 LLM720912:LLM720942 LVI720912:LVI720942 MFE720912:MFE720942 MPA720912:MPA720942 MYW720912:MYW720942 NIS720912:NIS720942 NSO720912:NSO720942 OCK720912:OCK720942 OMG720912:OMG720942 OWC720912:OWC720942 PFY720912:PFY720942 PPU720912:PPU720942 PZQ720912:PZQ720942 QJM720912:QJM720942 QTI720912:QTI720942 RDE720912:RDE720942 RNA720912:RNA720942 RWW720912:RWW720942 SGS720912:SGS720942 SQO720912:SQO720942 TAK720912:TAK720942 TKG720912:TKG720942 TUC720912:TUC720942 UDY720912:UDY720942 UNU720912:UNU720942 UXQ720912:UXQ720942 VHM720912:VHM720942 VRI720912:VRI720942 WBE720912:WBE720942 WLA720912:WLA720942 WUW720912:WUW720942 H786448:H786478 IK786448:IK786478 SG786448:SG786478 ACC786448:ACC786478 ALY786448:ALY786478 AVU786448:AVU786478 BFQ786448:BFQ786478 BPM786448:BPM786478 BZI786448:BZI786478 CJE786448:CJE786478 CTA786448:CTA786478 DCW786448:DCW786478 DMS786448:DMS786478 DWO786448:DWO786478 EGK786448:EGK786478 EQG786448:EQG786478 FAC786448:FAC786478 FJY786448:FJY786478 FTU786448:FTU786478 GDQ786448:GDQ786478 GNM786448:GNM786478 GXI786448:GXI786478 HHE786448:HHE786478 HRA786448:HRA786478 IAW786448:IAW786478 IKS786448:IKS786478 IUO786448:IUO786478 JEK786448:JEK786478 JOG786448:JOG786478 JYC786448:JYC786478 KHY786448:KHY786478 KRU786448:KRU786478 LBQ786448:LBQ786478 LLM786448:LLM786478 LVI786448:LVI786478 MFE786448:MFE786478 MPA786448:MPA786478 MYW786448:MYW786478 NIS786448:NIS786478 NSO786448:NSO786478 OCK786448:OCK786478 OMG786448:OMG786478 OWC786448:OWC786478 PFY786448:PFY786478 PPU786448:PPU786478 PZQ786448:PZQ786478 QJM786448:QJM786478 QTI786448:QTI786478 RDE786448:RDE786478 RNA786448:RNA786478 RWW786448:RWW786478 SGS786448:SGS786478 SQO786448:SQO786478 TAK786448:TAK786478 TKG786448:TKG786478 TUC786448:TUC786478 UDY786448:UDY786478 UNU786448:UNU786478 UXQ786448:UXQ786478 VHM786448:VHM786478 VRI786448:VRI786478 WBE786448:WBE786478 WLA786448:WLA786478 WUW786448:WUW786478 H851984:H852014 IK851984:IK852014 SG851984:SG852014 ACC851984:ACC852014 ALY851984:ALY852014 AVU851984:AVU852014 BFQ851984:BFQ852014 BPM851984:BPM852014 BZI851984:BZI852014 CJE851984:CJE852014 CTA851984:CTA852014 DCW851984:DCW852014 DMS851984:DMS852014 DWO851984:DWO852014 EGK851984:EGK852014 EQG851984:EQG852014 FAC851984:FAC852014 FJY851984:FJY852014 FTU851984:FTU852014 GDQ851984:GDQ852014 GNM851984:GNM852014 GXI851984:GXI852014 HHE851984:HHE852014 HRA851984:HRA852014 IAW851984:IAW852014 IKS851984:IKS852014 IUO851984:IUO852014 JEK851984:JEK852014 JOG851984:JOG852014 JYC851984:JYC852014 KHY851984:KHY852014 KRU851984:KRU852014 LBQ851984:LBQ852014 LLM851984:LLM852014 LVI851984:LVI852014 MFE851984:MFE852014 MPA851984:MPA852014 MYW851984:MYW852014 NIS851984:NIS852014 NSO851984:NSO852014 OCK851984:OCK852014 OMG851984:OMG852014 OWC851984:OWC852014 PFY851984:PFY852014 PPU851984:PPU852014 PZQ851984:PZQ852014 QJM851984:QJM852014 QTI851984:QTI852014 RDE851984:RDE852014 RNA851984:RNA852014 RWW851984:RWW852014 SGS851984:SGS852014 SQO851984:SQO852014 TAK851984:TAK852014 TKG851984:TKG852014 TUC851984:TUC852014 UDY851984:UDY852014 UNU851984:UNU852014 UXQ851984:UXQ852014 VHM851984:VHM852014 VRI851984:VRI852014 WBE851984:WBE852014 WLA851984:WLA852014 WUW851984:WUW852014 H917520:H917550 IK917520:IK917550 SG917520:SG917550 ACC917520:ACC917550 ALY917520:ALY917550 AVU917520:AVU917550 BFQ917520:BFQ917550 BPM917520:BPM917550 BZI917520:BZI917550 CJE917520:CJE917550 CTA917520:CTA917550 DCW917520:DCW917550 DMS917520:DMS917550 DWO917520:DWO917550 EGK917520:EGK917550 EQG917520:EQG917550 FAC917520:FAC917550 FJY917520:FJY917550 FTU917520:FTU917550 GDQ917520:GDQ917550 GNM917520:GNM917550 GXI917520:GXI917550 HHE917520:HHE917550 HRA917520:HRA917550 IAW917520:IAW917550 IKS917520:IKS917550 IUO917520:IUO917550 JEK917520:JEK917550 JOG917520:JOG917550 JYC917520:JYC917550 KHY917520:KHY917550 KRU917520:KRU917550 LBQ917520:LBQ917550 LLM917520:LLM917550 LVI917520:LVI917550 MFE917520:MFE917550 MPA917520:MPA917550 MYW917520:MYW917550 NIS917520:NIS917550 NSO917520:NSO917550 OCK917520:OCK917550 OMG917520:OMG917550 OWC917520:OWC917550 PFY917520:PFY917550 PPU917520:PPU917550 PZQ917520:PZQ917550 QJM917520:QJM917550 QTI917520:QTI917550 RDE917520:RDE917550 RNA917520:RNA917550 RWW917520:RWW917550 SGS917520:SGS917550 SQO917520:SQO917550 TAK917520:TAK917550 TKG917520:TKG917550 TUC917520:TUC917550 UDY917520:UDY917550 UNU917520:UNU917550 UXQ917520:UXQ917550 VHM917520:VHM917550 VRI917520:VRI917550 WBE917520:WBE917550 WLA917520:WLA917550 WUW917520:WUW917550 H983056:H983086 IK983056:IK983086 SG983056:SG983086 ACC983056:ACC983086 ALY983056:ALY983086 AVU983056:AVU983086 BFQ983056:BFQ983086 BPM983056:BPM983086 BZI983056:BZI983086 CJE983056:CJE983086 CTA983056:CTA983086 DCW983056:DCW983086 DMS983056:DMS983086 DWO983056:DWO983086 EGK983056:EGK983086 EQG983056:EQG983086 FAC983056:FAC983086 FJY983056:FJY983086 FTU983056:FTU983086 GDQ983056:GDQ983086 GNM983056:GNM983086 GXI983056:GXI983086 HHE983056:HHE983086 HRA983056:HRA983086 IAW983056:IAW983086 IKS983056:IKS983086 IUO983056:IUO983086 JEK983056:JEK983086 JOG983056:JOG983086 JYC983056:JYC983086 KHY983056:KHY983086 KRU983056:KRU983086 LBQ983056:LBQ983086 LLM983056:LLM983086 LVI983056:LVI983086 MFE983056:MFE983086 MPA983056:MPA983086 MYW983056:MYW983086 NIS983056:NIS983086 NSO983056:NSO983086 OCK983056:OCK983086 OMG983056:OMG983086 OWC983056:OWC983086 PFY983056:PFY983086 PPU983056:PPU983086 PZQ983056:PZQ983086 QJM983056:QJM983086 QTI983056:QTI983086 RDE983056:RDE983086 RNA983056:RNA983086 RWW983056:RWW983086 SGS983056:SGS983086 SQO983056:SQO983086 TAK983056:TAK983086 TKG983056:TKG983086 TUC983056:TUC983086 UDY983056:UDY983086 UNU983056:UNU983086 UXQ983056:UXQ983086 VHM983056:VHM983086 VRI983056:VRI983086 WBE983056:WBE983086 WLA983056:WLA983086 WUW983056:WUW983086 IT65525 SP65525 ACL65525 AMH65525 AWD65525 BFZ65525 BPV65525 BZR65525 CJN65525 CTJ65525 DDF65525 DNB65525 DWX65525 EGT65525 EQP65525 FAL65525 FKH65525 FUD65525 GDZ65525 GNV65525 GXR65525 HHN65525 HRJ65525 IBF65525 ILB65525 IUX65525 JET65525 JOP65525 JYL65525 KIH65525 KSD65525 LBZ65525 LLV65525 LVR65525 MFN65525 MPJ65525 MZF65525 NJB65525 NSX65525 OCT65525 OMP65525 OWL65525 PGH65525 PQD65525 PZZ65525 QJV65525 QTR65525 RDN65525 RNJ65525 RXF65525 SHB65525 SQX65525 TAT65525 TKP65525 TUL65525 UEH65525 UOD65525 UXZ65525 VHV65525 VRR65525 WBN65525 WLJ65525 WVF65525 IT131061 SP131061 ACL131061 AMH131061 AWD131061 BFZ131061 BPV131061 BZR131061 CJN131061 CTJ131061 DDF131061 DNB131061 DWX131061 EGT131061 EQP131061 FAL131061 FKH131061 FUD131061 GDZ131061 GNV131061 GXR131061 HHN131061 HRJ131061 IBF131061 ILB131061 IUX131061 JET131061 JOP131061 JYL131061 KIH131061 KSD131061 LBZ131061 LLV131061 LVR131061 MFN131061 MPJ131061 MZF131061 NJB131061 NSX131061 OCT131061 OMP131061 OWL131061 PGH131061 PQD131061 PZZ131061 QJV131061 QTR131061 RDN131061 RNJ131061 RXF131061 SHB131061 SQX131061 TAT131061 TKP131061 TUL131061 UEH131061 UOD131061 UXZ131061 VHV131061 VRR131061 WBN131061 WLJ131061 WVF131061 IT196597 SP196597 ACL196597 AMH196597 AWD196597 BFZ196597 BPV196597 BZR196597 CJN196597 CTJ196597 DDF196597 DNB196597 DWX196597 EGT196597 EQP196597 FAL196597 FKH196597 FUD196597 GDZ196597 GNV196597 GXR196597 HHN196597 HRJ196597 IBF196597 ILB196597 IUX196597 JET196597 JOP196597 JYL196597 KIH196597 KSD196597 LBZ196597 LLV196597 LVR196597 MFN196597 MPJ196597 MZF196597 NJB196597 NSX196597 OCT196597 OMP196597 OWL196597 PGH196597 PQD196597 PZZ196597 QJV196597 QTR196597 RDN196597 RNJ196597 RXF196597 SHB196597 SQX196597 TAT196597 TKP196597 TUL196597 UEH196597 UOD196597 UXZ196597 VHV196597 VRR196597 WBN196597 WLJ196597 WVF196597 IT262133 SP262133 ACL262133 AMH262133 AWD262133 BFZ262133 BPV262133 BZR262133 CJN262133 CTJ262133 DDF262133 DNB262133 DWX262133 EGT262133 EQP262133 FAL262133 FKH262133 FUD262133 GDZ262133 GNV262133 GXR262133 HHN262133 HRJ262133 IBF262133 ILB262133 IUX262133 JET262133 JOP262133 JYL262133 KIH262133 KSD262133 LBZ262133 LLV262133 LVR262133 MFN262133 MPJ262133 MZF262133 NJB262133 NSX262133 OCT262133 OMP262133 OWL262133 PGH262133 PQD262133 PZZ262133 QJV262133 QTR262133 RDN262133 RNJ262133 RXF262133 SHB262133 SQX262133 TAT262133 TKP262133 TUL262133 UEH262133 UOD262133 UXZ262133 VHV262133 VRR262133 WBN262133 WLJ262133 WVF262133 IT327669 SP327669 ACL327669 AMH327669 AWD327669 BFZ327669 BPV327669 BZR327669 CJN327669 CTJ327669 DDF327669 DNB327669 DWX327669 EGT327669 EQP327669 FAL327669 FKH327669 FUD327669 GDZ327669 GNV327669 GXR327669 HHN327669 HRJ327669 IBF327669 ILB327669 IUX327669 JET327669 JOP327669 JYL327669 KIH327669 KSD327669 LBZ327669 LLV327669 LVR327669 MFN327669 MPJ327669 MZF327669 NJB327669 NSX327669 OCT327669 OMP327669 OWL327669 PGH327669 PQD327669 PZZ327669 QJV327669 QTR327669 RDN327669 RNJ327669 RXF327669 SHB327669 SQX327669 TAT327669 TKP327669 TUL327669 UEH327669 UOD327669 UXZ327669 VHV327669 VRR327669 WBN327669 WLJ327669 WVF327669 IT393205 SP393205 ACL393205 AMH393205 AWD393205 BFZ393205 BPV393205 BZR393205 CJN393205 CTJ393205 DDF393205 DNB393205 DWX393205 EGT393205 EQP393205 FAL393205 FKH393205 FUD393205 GDZ393205 GNV393205 GXR393205 HHN393205 HRJ393205 IBF393205 ILB393205 IUX393205 JET393205 JOP393205 JYL393205 KIH393205 KSD393205 LBZ393205 LLV393205 LVR393205 MFN393205 MPJ393205 MZF393205 NJB393205 NSX393205 OCT393205 OMP393205 OWL393205 PGH393205 PQD393205 PZZ393205 QJV393205 QTR393205 RDN393205 RNJ393205 RXF393205 SHB393205 SQX393205 TAT393205 TKP393205 TUL393205 UEH393205 UOD393205 UXZ393205 VHV393205 VRR393205 WBN393205 WLJ393205 WVF393205 IT458741 SP458741 ACL458741 AMH458741 AWD458741 BFZ458741 BPV458741 BZR458741 CJN458741 CTJ458741 DDF458741 DNB458741 DWX458741 EGT458741 EQP458741 FAL458741 FKH458741 FUD458741 GDZ458741 GNV458741 GXR458741 HHN458741 HRJ458741 IBF458741 ILB458741 IUX458741 JET458741 JOP458741 JYL458741 KIH458741 KSD458741 LBZ458741 LLV458741 LVR458741 MFN458741 MPJ458741 MZF458741 NJB458741 NSX458741 OCT458741 OMP458741 OWL458741 PGH458741 PQD458741 PZZ458741 QJV458741 QTR458741 RDN458741 RNJ458741 RXF458741 SHB458741 SQX458741 TAT458741 TKP458741 TUL458741 UEH458741 UOD458741 UXZ458741 VHV458741 VRR458741 WBN458741 WLJ458741 WVF458741 IT524277 SP524277 ACL524277 AMH524277 AWD524277 BFZ524277 BPV524277 BZR524277 CJN524277 CTJ524277 DDF524277 DNB524277 DWX524277 EGT524277 EQP524277 FAL524277 FKH524277 FUD524277 GDZ524277 GNV524277 GXR524277 HHN524277 HRJ524277 IBF524277 ILB524277 IUX524277 JET524277 JOP524277 JYL524277 KIH524277 KSD524277 LBZ524277 LLV524277 LVR524277 MFN524277 MPJ524277 MZF524277 NJB524277 NSX524277 OCT524277 OMP524277 OWL524277 PGH524277 PQD524277 PZZ524277 QJV524277 QTR524277 RDN524277 RNJ524277 RXF524277 SHB524277 SQX524277 TAT524277 TKP524277 TUL524277 UEH524277 UOD524277 UXZ524277 VHV524277 VRR524277 WBN524277 WLJ524277 WVF524277 IT589813 SP589813 ACL589813 AMH589813 AWD589813 BFZ589813 BPV589813 BZR589813 CJN589813 CTJ589813 DDF589813 DNB589813 DWX589813 EGT589813 EQP589813 FAL589813 FKH589813 FUD589813 GDZ589813 GNV589813 GXR589813 HHN589813 HRJ589813 IBF589813 ILB589813 IUX589813 JET589813 JOP589813 JYL589813 KIH589813 KSD589813 LBZ589813 LLV589813 LVR589813 MFN589813 MPJ589813 MZF589813 NJB589813 NSX589813 OCT589813 OMP589813 OWL589813 PGH589813 PQD589813 PZZ589813 QJV589813 QTR589813 RDN589813 RNJ589813 RXF589813 SHB589813 SQX589813 TAT589813 TKP589813 TUL589813 UEH589813 UOD589813 UXZ589813 VHV589813 VRR589813 WBN589813 WLJ589813 WVF589813 IT655349 SP655349 ACL655349 AMH655349 AWD655349 BFZ655349 BPV655349 BZR655349 CJN655349 CTJ655349 DDF655349 DNB655349 DWX655349 EGT655349 EQP655349 FAL655349 FKH655349 FUD655349 GDZ655349 GNV655349 GXR655349 HHN655349 HRJ655349 IBF655349 ILB655349 IUX655349 JET655349 JOP655349 JYL655349 KIH655349 KSD655349 LBZ655349 LLV655349 LVR655349 MFN655349 MPJ655349 MZF655349 NJB655349 NSX655349 OCT655349 OMP655349 OWL655349 PGH655349 PQD655349 PZZ655349 QJV655349 QTR655349 RDN655349 RNJ655349 RXF655349 SHB655349 SQX655349 TAT655349 TKP655349 TUL655349 UEH655349 UOD655349 UXZ655349 VHV655349 VRR655349 WBN655349 WLJ655349 WVF655349 IT720885 SP720885 ACL720885 AMH720885 AWD720885 BFZ720885 BPV720885 BZR720885 CJN720885 CTJ720885 DDF720885 DNB720885 DWX720885 EGT720885 EQP720885 FAL720885 FKH720885 FUD720885 GDZ720885 GNV720885 GXR720885 HHN720885 HRJ720885 IBF720885 ILB720885 IUX720885 JET720885 JOP720885 JYL720885 KIH720885 KSD720885 LBZ720885 LLV720885 LVR720885 MFN720885 MPJ720885 MZF720885 NJB720885 NSX720885 OCT720885 OMP720885 OWL720885 PGH720885 PQD720885 PZZ720885 QJV720885 QTR720885 RDN720885 RNJ720885 RXF720885 SHB720885 SQX720885 TAT720885 TKP720885 TUL720885 UEH720885 UOD720885 UXZ720885 VHV720885 VRR720885 WBN720885 WLJ720885 WVF720885 IT786421 SP786421 ACL786421 AMH786421 AWD786421 BFZ786421 BPV786421 BZR786421 CJN786421 CTJ786421 DDF786421 DNB786421 DWX786421 EGT786421 EQP786421 FAL786421 FKH786421 FUD786421 GDZ786421 GNV786421 GXR786421 HHN786421 HRJ786421 IBF786421 ILB786421 IUX786421 JET786421 JOP786421 JYL786421 KIH786421 KSD786421 LBZ786421 LLV786421 LVR786421 MFN786421 MPJ786421 MZF786421 NJB786421 NSX786421 OCT786421 OMP786421 OWL786421 PGH786421 PQD786421 PZZ786421 QJV786421 QTR786421 RDN786421 RNJ786421 RXF786421 SHB786421 SQX786421 TAT786421 TKP786421 TUL786421 UEH786421 UOD786421 UXZ786421 VHV786421 VRR786421 WBN786421 WLJ786421 WVF786421 IT851957 SP851957 ACL851957 AMH851957 AWD851957 BFZ851957 BPV851957 BZR851957 CJN851957 CTJ851957 DDF851957 DNB851957 DWX851957 EGT851957 EQP851957 FAL851957 FKH851957 FUD851957 GDZ851957 GNV851957 GXR851957 HHN851957 HRJ851957 IBF851957 ILB851957 IUX851957 JET851957 JOP851957 JYL851957 KIH851957 KSD851957 LBZ851957 LLV851957 LVR851957 MFN851957 MPJ851957 MZF851957 NJB851957 NSX851957 OCT851957 OMP851957 OWL851957 PGH851957 PQD851957 PZZ851957 QJV851957 QTR851957 RDN851957 RNJ851957 RXF851957 SHB851957 SQX851957 TAT851957 TKP851957 TUL851957 UEH851957 UOD851957 UXZ851957 VHV851957 VRR851957 WBN851957 WLJ851957 WVF851957 IT917493 SP917493 ACL917493 AMH917493 AWD917493 BFZ917493 BPV917493 BZR917493 CJN917493 CTJ917493 DDF917493 DNB917493 DWX917493 EGT917493 EQP917493 FAL917493 FKH917493 FUD917493 GDZ917493 GNV917493 GXR917493 HHN917493 HRJ917493 IBF917493 ILB917493 IUX917493 JET917493 JOP917493 JYL917493 KIH917493 KSD917493 LBZ917493 LLV917493 LVR917493 MFN917493 MPJ917493 MZF917493 NJB917493 NSX917493 OCT917493 OMP917493 OWL917493 PGH917493 PQD917493 PZZ917493 QJV917493 QTR917493 RDN917493 RNJ917493 RXF917493 SHB917493 SQX917493 TAT917493 TKP917493 TUL917493 UEH917493 UOD917493 UXZ917493 VHV917493 VRR917493 WBN917493 WLJ917493 WVF917493 IT983029 SP983029 ACL983029 AMH983029 AWD983029 BFZ983029 BPV983029 BZR983029 CJN983029 CTJ983029 DDF983029 DNB983029 DWX983029 EGT983029 EQP983029 FAL983029 FKH983029 FUD983029 GDZ983029 GNV983029 GXR983029 HHN983029 HRJ983029 IBF983029 ILB983029 IUX983029 JET983029 JOP983029 JYL983029 KIH983029 KSD983029 LBZ983029 LLV983029 LVR983029 MFN983029 MPJ983029 MZF983029 NJB983029 NSX983029 OCT983029 OMP983029 OWL983029 PGH983029 PQD983029 PZZ983029 QJV983029 QTR983029 RDN983029 RNJ983029 RXF983029 SHB983029 SQX983029 TAT983029 TKP983029 TUL983029 UEH983029 UOD983029 UXZ983029 VHV983029 VRR983029 WBN983029 WLJ983029 IF24:IF42 WUP12:WUP23 WUR24:WUR42 WKT12:WKT23 WKV24:WKV42 WAX12:WAX23 WAZ24:WAZ42 VRB12:VRB23 VRD24:VRD42 VHF12:VHF23 VHH24:VHH42 UXJ12:UXJ23 UXL24:UXL42 UNN12:UNN23 UNP24:UNP42 UDR12:UDR23 UDT24:UDT42 TTV12:TTV23 TTX24:TTX42 TJZ12:TJZ23 TKB24:TKB42 TAD12:TAD23 TAF24:TAF42 SQH12:SQH23 SQJ24:SQJ42 SGL12:SGL23 SGN24:SGN42 RWP12:RWP23 RWR24:RWR42 RMT12:RMT23 RMV24:RMV42 RCX12:RCX23 RCZ24:RCZ42 QTB12:QTB23 QTD24:QTD42 QJF12:QJF23 QJH24:QJH42 PZJ12:PZJ23 PZL24:PZL42 PPN12:PPN23 PPP24:PPP42 PFR12:PFR23 PFT24:PFT42 OVV12:OVV23 OVX24:OVX42 OLZ12:OLZ23 OMB24:OMB42 OCD12:OCD23 OCF24:OCF42 NSH12:NSH23 NSJ24:NSJ42 NIL12:NIL23 NIN24:NIN42 MYP12:MYP23 MYR24:MYR42 MOT12:MOT23 MOV24:MOV42 MEX12:MEX23 MEZ24:MEZ42 LVB12:LVB23 LVD24:LVD42 LLF12:LLF23 LLH24:LLH42 LBJ12:LBJ23 LBL24:LBL42 KRN12:KRN23 KRP24:KRP42 KHR12:KHR23 KHT24:KHT42 JXV12:JXV23 JXX24:JXX42 JNZ12:JNZ23 JOB24:JOB42 JED12:JED23 JEF24:JEF42 IUH12:IUH23 IUJ24:IUJ42 IKL12:IKL23 IKN24:IKN42 IAP12:IAP23 IAR24:IAR42 HQT12:HQT23 HQV24:HQV42 HGX12:HGX23 HGZ24:HGZ42 GXB12:GXB23 GXD24:GXD42 GNF12:GNF23 GNH24:GNH42 GDJ12:GDJ23 GDL24:GDL42 FTN12:FTN23 FTP24:FTP42 FJR12:FJR23 FJT24:FJT42 EZV12:EZV23 EZX24:EZX42 EPZ12:EPZ23 EQB24:EQB42 EGD12:EGD23 EGF24:EGF42 DWH12:DWH23 DWJ24:DWJ42 DML12:DML23 DMN24:DMN42 DCP12:DCP23 DCR24:DCR42 CST12:CST23 CSV24:CSV42 CIX12:CIX23 CIZ24:CIZ42 BZB12:BZB23 BZD24:BZD42 BPF12:BPF23 BPH24:BPH42 BFJ12:BFJ23 BFL24:BFL42 AVN12:AVN23 AVP24:AVP42 ALR12:ALR23 ALT24:ALT42 ABV12:ABV23 ABX24:ABX42 RZ12:RZ23 SB24:SB42 ID12:ID23" xr:uid="{00000000-0002-0000-0100-00000C000000}"/>
  </dataValidations>
  <pageMargins left="0.59055118110236204" right="0.196850393700787" top="0.511811023622047" bottom="0.47244094488189003" header="0.55118110236220497" footer="0.196850393700787"/>
  <pageSetup paperSize="9" scale="79" orientation="portrait" cellComments="atEnd"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iconSet" priority="1" id="{6835DD8F-E5C7-4F5B-A76A-206CB5592DE0}">
            <x14:iconSet custom="1">
              <x14:cfvo type="percent">
                <xm:f>0</xm:f>
              </x14:cfvo>
              <x14:cfvo type="num">
                <xm:f>0</xm:f>
              </x14:cfvo>
              <x14:cfvo type="num" gte="0">
                <xm:f>0</xm:f>
              </x14:cfvo>
              <x14:cfIcon iconSet="3Symbols" iconId="1"/>
              <x14:cfIcon iconSet="3Symbols" iconId="2"/>
              <x14:cfIcon iconSet="3Symbols" iconId="1"/>
            </x14:iconSet>
          </x14:cfRule>
          <xm:sqref>M48</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promptTitle="Předvyplnění hodin ve dni" prompt="Vyberte speciální den:_x000a_S - státní svátek /nezapočítává_x000a_D - dovolená /nezapočítává_x000a_D2 - dovolená 1/2 dne_x000a_N - nemoc /nezapočítává_x000a_O - OČR /nezapočítává_x000a_C - služební cesta /dle úvazku_x000a_I - indispoziční volno /dle úvazku_x000a_P - standardní prac. doba /dle úvazku" xr:uid="{00000000-0002-0000-0100-00000D000000}">
          <x14:formula1>
            <xm:f>'typ dne'!$A$2:$A$15</xm:f>
          </x14:formula1>
          <xm:sqref>WVB983029 IB24:IB42 HZ12:HZ23 RX24:RX42 RV12:RV23 ABT24:ABT42 ABR12:ABR23 ALP24:ALP42 ALN12:ALN23 AVL24:AVL42 AVJ12:AVJ23 BFH24:BFH42 BFF12:BFF23 BPD24:BPD42 BPB12:BPB23 BYZ24:BYZ42 BYX12:BYX23 CIV24:CIV42 CIT12:CIT23 CSR24:CSR42 CSP12:CSP23 DCN24:DCN42 DCL12:DCL23 DMJ24:DMJ42 DMH12:DMH23 DWF24:DWF42 DWD12:DWD23 EGB24:EGB42 EFZ12:EFZ23 EPX24:EPX42 EPV12:EPV23 EZT24:EZT42 EZR12:EZR23 FJP24:FJP42 FJN12:FJN23 FTL24:FTL42 FTJ12:FTJ23 GDH24:GDH42 GDF12:GDF23 GND24:GND42 GNB12:GNB23 GWZ24:GWZ42 GWX12:GWX23 HGV24:HGV42 HGT12:HGT23 HQR24:HQR42 HQP12:HQP23 IAN24:IAN42 IAL12:IAL23 IKJ24:IKJ42 IKH12:IKH23 IUF24:IUF42 IUD12:IUD23 JEB24:JEB42 JDZ12:JDZ23 JNX24:JNX42 JNV12:JNV23 JXT24:JXT42 JXR12:JXR23 KHP24:KHP42 KHN12:KHN23 KRL24:KRL42 KRJ12:KRJ23 LBH24:LBH42 LBF12:LBF23 LLD24:LLD42 LLB12:LLB23 LUZ24:LUZ42 LUX12:LUX23 MEV24:MEV42 MET12:MET23 MOR24:MOR42 MOP12:MOP23 MYN24:MYN42 MYL12:MYL23 NIJ24:NIJ42 NIH12:NIH23 NSF24:NSF42 NSD12:NSD23 OCB24:OCB42 OBZ12:OBZ23 OLX24:OLX42 OLV12:OLV23 OVT24:OVT42 OVR12:OVR23 PFP24:PFP42 PFN12:PFN23 PPL24:PPL42 PPJ12:PPJ23 PZH24:PZH42 PZF12:PZF23 QJD24:QJD42 QJB12:QJB23 QSZ24:QSZ42 QSX12:QSX23 RCV24:RCV42 RCT12:RCT23 RMR24:RMR42 RMP12:RMP23 RWN24:RWN42 RWL12:RWL23 SGJ24:SGJ42 SGH12:SGH23 SQF24:SQF42 SQD12:SQD23 TAB24:TAB42 SZZ12:SZZ23 TJX24:TJX42 TJV12:TJV23 TTT24:TTT42 TTR12:TTR23 UDP24:UDP42 UDN12:UDN23 UNL24:UNL42 UNJ12:UNJ23 UXH24:UXH42 UXF12:UXF23 VHD24:VHD42 VHB12:VHB23 VQZ24:VQZ42 VQX12:VQX23 WAV24:WAV42 WAT12:WAT23 WKR24:WKR42 WKP12:WKP23 WUN24:WUN42 WUL12:WUL23 WLF983029 WBJ983029 VRN983029 VHR983029 UXV983029 UNZ983029 UED983029 TUH983029 TKL983029 TAP983029 SQT983029 SGX983029 RXB983029 RNF983029 RDJ983029 QTN983029 QJR983029 PZV983029 PPZ983029 PGD983029 OWH983029 OML983029 OCP983029 NST983029 NIX983029 MZB983029 MPF983029 MFJ983029 LVN983029 LLR983029 LBV983029 KRZ983029 KID983029 JYH983029 JOL983029 JEP983029 IUT983029 IKX983029 IBB983029 HRF983029 HHJ983029 GXN983029 GNR983029 GDV983029 FTZ983029 FKD983029 FAH983029 EQL983029 EGP983029 DWT983029 DMX983029 DDB983029 CTF983029 CJJ983029 BZN983029 BPR983029 BFV983029 AVZ983029 AMD983029 ACH983029 SL983029 IP983029 M983029 WVB917493 WLF917493 WBJ917493 VRN917493 VHR917493 UXV917493 UNZ917493 UED917493 TUH917493 TKL917493 TAP917493 SQT917493 SGX917493 RXB917493 RNF917493 RDJ917493 QTN917493 QJR917493 PZV917493 PPZ917493 PGD917493 OWH917493 OML917493 OCP917493 NST917493 NIX917493 MZB917493 MPF917493 MFJ917493 LVN917493 LLR917493 LBV917493 KRZ917493 KID917493 JYH917493 JOL917493 JEP917493 IUT917493 IKX917493 IBB917493 HRF917493 HHJ917493 GXN917493 GNR917493 GDV917493 FTZ917493 FKD917493 FAH917493 EQL917493 EGP917493 DWT917493 DMX917493 DDB917493 CTF917493 CJJ917493 BZN917493 BPR917493 BFV917493 AVZ917493 AMD917493 ACH917493 SL917493 IP917493 M917493 WVB851957 WLF851957 WBJ851957 VRN851957 VHR851957 UXV851957 UNZ851957 UED851957 TUH851957 TKL851957 TAP851957 SQT851957 SGX851957 RXB851957 RNF851957 RDJ851957 QTN851957 QJR851957 PZV851957 PPZ851957 PGD851957 OWH851957 OML851957 OCP851957 NST851957 NIX851957 MZB851957 MPF851957 MFJ851957 LVN851957 LLR851957 LBV851957 KRZ851957 KID851957 JYH851957 JOL851957 JEP851957 IUT851957 IKX851957 IBB851957 HRF851957 HHJ851957 GXN851957 GNR851957 GDV851957 FTZ851957 FKD851957 FAH851957 EQL851957 EGP851957 DWT851957 DMX851957 DDB851957 CTF851957 CJJ851957 BZN851957 BPR851957 BFV851957 AVZ851957 AMD851957 ACH851957 SL851957 IP851957 M851957 WVB786421 WLF786421 WBJ786421 VRN786421 VHR786421 UXV786421 UNZ786421 UED786421 TUH786421 TKL786421 TAP786421 SQT786421 SGX786421 RXB786421 RNF786421 RDJ786421 QTN786421 QJR786421 PZV786421 PPZ786421 PGD786421 OWH786421 OML786421 OCP786421 NST786421 NIX786421 MZB786421 MPF786421 MFJ786421 LVN786421 LLR786421 LBV786421 KRZ786421 KID786421 JYH786421 JOL786421 JEP786421 IUT786421 IKX786421 IBB786421 HRF786421 HHJ786421 GXN786421 GNR786421 GDV786421 FTZ786421 FKD786421 FAH786421 EQL786421 EGP786421 DWT786421 DMX786421 DDB786421 CTF786421 CJJ786421 BZN786421 BPR786421 BFV786421 AVZ786421 AMD786421 ACH786421 SL786421 IP786421 M786421 WVB720885 WLF720885 WBJ720885 VRN720885 VHR720885 UXV720885 UNZ720885 UED720885 TUH720885 TKL720885 TAP720885 SQT720885 SGX720885 RXB720885 RNF720885 RDJ720885 QTN720885 QJR720885 PZV720885 PPZ720885 PGD720885 OWH720885 OML720885 OCP720885 NST720885 NIX720885 MZB720885 MPF720885 MFJ720885 LVN720885 LLR720885 LBV720885 KRZ720885 KID720885 JYH720885 JOL720885 JEP720885 IUT720885 IKX720885 IBB720885 HRF720885 HHJ720885 GXN720885 GNR720885 GDV720885 FTZ720885 FKD720885 FAH720885 EQL720885 EGP720885 DWT720885 DMX720885 DDB720885 CTF720885 CJJ720885 BZN720885 BPR720885 BFV720885 AVZ720885 AMD720885 ACH720885 SL720885 IP720885 M720885 WVB655349 WLF655349 WBJ655349 VRN655349 VHR655349 UXV655349 UNZ655349 UED655349 TUH655349 TKL655349 TAP655349 SQT655349 SGX655349 RXB655349 RNF655349 RDJ655349 QTN655349 QJR655349 PZV655349 PPZ655349 PGD655349 OWH655349 OML655349 OCP655349 NST655349 NIX655349 MZB655349 MPF655349 MFJ655349 LVN655349 LLR655349 LBV655349 KRZ655349 KID655349 JYH655349 JOL655349 JEP655349 IUT655349 IKX655349 IBB655349 HRF655349 HHJ655349 GXN655349 GNR655349 GDV655349 FTZ655349 FKD655349 FAH655349 EQL655349 EGP655349 DWT655349 DMX655349 DDB655349 CTF655349 CJJ655349 BZN655349 BPR655349 BFV655349 AVZ655349 AMD655349 ACH655349 SL655349 IP655349 M655349 WVB589813 WLF589813 WBJ589813 VRN589813 VHR589813 UXV589813 UNZ589813 UED589813 TUH589813 TKL589813 TAP589813 SQT589813 SGX589813 RXB589813 RNF589813 RDJ589813 QTN589813 QJR589813 PZV589813 PPZ589813 PGD589813 OWH589813 OML589813 OCP589813 NST589813 NIX589813 MZB589813 MPF589813 MFJ589813 LVN589813 LLR589813 LBV589813 KRZ589813 KID589813 JYH589813 JOL589813 JEP589813 IUT589813 IKX589813 IBB589813 HRF589813 HHJ589813 GXN589813 GNR589813 GDV589813 FTZ589813 FKD589813 FAH589813 EQL589813 EGP589813 DWT589813 DMX589813 DDB589813 CTF589813 CJJ589813 BZN589813 BPR589813 BFV589813 AVZ589813 AMD589813 ACH589813 SL589813 IP589813 M589813 WVB524277 WLF524277 WBJ524277 VRN524277 VHR524277 UXV524277 UNZ524277 UED524277 TUH524277 TKL524277 TAP524277 SQT524277 SGX524277 RXB524277 RNF524277 RDJ524277 QTN524277 QJR524277 PZV524277 PPZ524277 PGD524277 OWH524277 OML524277 OCP524277 NST524277 NIX524277 MZB524277 MPF524277 MFJ524277 LVN524277 LLR524277 LBV524277 KRZ524277 KID524277 JYH524277 JOL524277 JEP524277 IUT524277 IKX524277 IBB524277 HRF524277 HHJ524277 GXN524277 GNR524277 GDV524277 FTZ524277 FKD524277 FAH524277 EQL524277 EGP524277 DWT524277 DMX524277 DDB524277 CTF524277 CJJ524277 BZN524277 BPR524277 BFV524277 AVZ524277 AMD524277 ACH524277 SL524277 IP524277 M524277 WVB458741 WLF458741 WBJ458741 VRN458741 VHR458741 UXV458741 UNZ458741 UED458741 TUH458741 TKL458741 TAP458741 SQT458741 SGX458741 RXB458741 RNF458741 RDJ458741 QTN458741 QJR458741 PZV458741 PPZ458741 PGD458741 OWH458741 OML458741 OCP458741 NST458741 NIX458741 MZB458741 MPF458741 MFJ458741 LVN458741 LLR458741 LBV458741 KRZ458741 KID458741 JYH458741 JOL458741 JEP458741 IUT458741 IKX458741 IBB458741 HRF458741 HHJ458741 GXN458741 GNR458741 GDV458741 FTZ458741 FKD458741 FAH458741 EQL458741 EGP458741 DWT458741 DMX458741 DDB458741 CTF458741 CJJ458741 BZN458741 BPR458741 BFV458741 AVZ458741 AMD458741 ACH458741 SL458741 IP458741 M458741 WVB393205 WLF393205 WBJ393205 VRN393205 VHR393205 UXV393205 UNZ393205 UED393205 TUH393205 TKL393205 TAP393205 SQT393205 SGX393205 RXB393205 RNF393205 RDJ393205 QTN393205 QJR393205 PZV393205 PPZ393205 PGD393205 OWH393205 OML393205 OCP393205 NST393205 NIX393205 MZB393205 MPF393205 MFJ393205 LVN393205 LLR393205 LBV393205 KRZ393205 KID393205 JYH393205 JOL393205 JEP393205 IUT393205 IKX393205 IBB393205 HRF393205 HHJ393205 GXN393205 GNR393205 GDV393205 FTZ393205 FKD393205 FAH393205 EQL393205 EGP393205 DWT393205 DMX393205 DDB393205 CTF393205 CJJ393205 BZN393205 BPR393205 BFV393205 AVZ393205 AMD393205 ACH393205 SL393205 IP393205 M393205 WVB327669 WLF327669 WBJ327669 VRN327669 VHR327669 UXV327669 UNZ327669 UED327669 TUH327669 TKL327669 TAP327669 SQT327669 SGX327669 RXB327669 RNF327669 RDJ327669 QTN327669 QJR327669 PZV327669 PPZ327669 PGD327669 OWH327669 OML327669 OCP327669 NST327669 NIX327669 MZB327669 MPF327669 MFJ327669 LVN327669 LLR327669 LBV327669 KRZ327669 KID327669 JYH327669 JOL327669 JEP327669 IUT327669 IKX327669 IBB327669 HRF327669 HHJ327669 GXN327669 GNR327669 GDV327669 FTZ327669 FKD327669 FAH327669 EQL327669 EGP327669 DWT327669 DMX327669 DDB327669 CTF327669 CJJ327669 BZN327669 BPR327669 BFV327669 AVZ327669 AMD327669 ACH327669 SL327669 IP327669 M327669 WVB262133 WLF262133 WBJ262133 VRN262133 VHR262133 UXV262133 UNZ262133 UED262133 TUH262133 TKL262133 TAP262133 SQT262133 SGX262133 RXB262133 RNF262133 RDJ262133 QTN262133 QJR262133 PZV262133 PPZ262133 PGD262133 OWH262133 OML262133 OCP262133 NST262133 NIX262133 MZB262133 MPF262133 MFJ262133 LVN262133 LLR262133 LBV262133 KRZ262133 KID262133 JYH262133 JOL262133 JEP262133 IUT262133 IKX262133 IBB262133 HRF262133 HHJ262133 GXN262133 GNR262133 GDV262133 FTZ262133 FKD262133 FAH262133 EQL262133 EGP262133 DWT262133 DMX262133 DDB262133 CTF262133 CJJ262133 BZN262133 BPR262133 BFV262133 AVZ262133 AMD262133 ACH262133 SL262133 IP262133 M262133 WVB196597 WLF196597 WBJ196597 VRN196597 VHR196597 UXV196597 UNZ196597 UED196597 TUH196597 TKL196597 TAP196597 SQT196597 SGX196597 RXB196597 RNF196597 RDJ196597 QTN196597 QJR196597 PZV196597 PPZ196597 PGD196597 OWH196597 OML196597 OCP196597 NST196597 NIX196597 MZB196597 MPF196597 MFJ196597 LVN196597 LLR196597 LBV196597 KRZ196597 KID196597 JYH196597 JOL196597 JEP196597 IUT196597 IKX196597 IBB196597 HRF196597 HHJ196597 GXN196597 GNR196597 GDV196597 FTZ196597 FKD196597 FAH196597 EQL196597 EGP196597 DWT196597 DMX196597 DDB196597 CTF196597 CJJ196597 BZN196597 BPR196597 BFV196597 AVZ196597 AMD196597 ACH196597 SL196597 IP196597 M196597 WVB131061 WLF131061 WBJ131061 VRN131061 VHR131061 UXV131061 UNZ131061 UED131061 TUH131061 TKL131061 TAP131061 SQT131061 SGX131061 RXB131061 RNF131061 RDJ131061 QTN131061 QJR131061 PZV131061 PPZ131061 PGD131061 OWH131061 OML131061 OCP131061 NST131061 NIX131061 MZB131061 MPF131061 MFJ131061 LVN131061 LLR131061 LBV131061 KRZ131061 KID131061 JYH131061 JOL131061 JEP131061 IUT131061 IKX131061 IBB131061 HRF131061 HHJ131061 GXN131061 GNR131061 GDV131061 FTZ131061 FKD131061 FAH131061 EQL131061 EGP131061 DWT131061 DMX131061 DDB131061 CTF131061 CJJ131061 BZN131061 BPR131061 BFV131061 AVZ131061 AMD131061 ACH131061 SL131061 IP131061 M131061 WVB65525 WLF65525 WBJ65525 VRN65525 VHR65525 UXV65525 UNZ65525 UED65525 TUH65525 TKL65525 TAP65525 SQT65525 SGX65525 RXB65525 RNF65525 RDJ65525 QTN65525 QJR65525 PZV65525 PPZ65525 PGD65525 OWH65525 OML65525 OCP65525 NST65525 NIX65525 MZB65525 MPF65525 MFJ65525 LVN65525 LLR65525 LBV65525 KRZ65525 KID65525 JYH65525 JOL65525 JEP65525 IUT65525 IKX65525 IBB65525 HRF65525 HHJ65525 GXN65525 GNR65525 GDV65525 FTZ65525 FKD65525 FAH65525 EQL65525 EGP65525 DWT65525 DMX65525 DDB65525 CTF65525 CJJ65525 BZN65525 BPR65525 BFV65525 AVZ65525 AMD65525 ACH65525 SL65525 IP65525 M65525 WUS983056:WUS983086 WKW983056:WKW983086 WBA983056:WBA983086 VRE983056:VRE983086 VHI983056:VHI983086 UXM983056:UXM983086 UNQ983056:UNQ983086 UDU983056:UDU983086 TTY983056:TTY983086 TKC983056:TKC983086 TAG983056:TAG983086 SQK983056:SQK983086 SGO983056:SGO983086 RWS983056:RWS983086 RMW983056:RMW983086 RDA983056:RDA983086 QTE983056:QTE983086 QJI983056:QJI983086 PZM983056:PZM983086 PPQ983056:PPQ983086 PFU983056:PFU983086 OVY983056:OVY983086 OMC983056:OMC983086 OCG983056:OCG983086 NSK983056:NSK983086 NIO983056:NIO983086 MYS983056:MYS983086 MOW983056:MOW983086 MFA983056:MFA983086 LVE983056:LVE983086 LLI983056:LLI983086 LBM983056:LBM983086 KRQ983056:KRQ983086 KHU983056:KHU983086 JXY983056:JXY983086 JOC983056:JOC983086 JEG983056:JEG983086 IUK983056:IUK983086 IKO983056:IKO983086 IAS983056:IAS983086 HQW983056:HQW983086 HHA983056:HHA983086 GXE983056:GXE983086 GNI983056:GNI983086 GDM983056:GDM983086 FTQ983056:FTQ983086 FJU983056:FJU983086 EZY983056:EZY983086 EQC983056:EQC983086 EGG983056:EGG983086 DWK983056:DWK983086 DMO983056:DMO983086 DCS983056:DCS983086 CSW983056:CSW983086 CJA983056:CJA983086 BZE983056:BZE983086 BPI983056:BPI983086 BFM983056:BFM983086 AVQ983056:AVQ983086 ALU983056:ALU983086 ABY983056:ABY983086 SC983056:SC983086 IG983056:IG983086 D983056:D983086 WUS917520:WUS917550 WKW917520:WKW917550 WBA917520:WBA917550 VRE917520:VRE917550 VHI917520:VHI917550 UXM917520:UXM917550 UNQ917520:UNQ917550 UDU917520:UDU917550 TTY917520:TTY917550 TKC917520:TKC917550 TAG917520:TAG917550 SQK917520:SQK917550 SGO917520:SGO917550 RWS917520:RWS917550 RMW917520:RMW917550 RDA917520:RDA917550 QTE917520:QTE917550 QJI917520:QJI917550 PZM917520:PZM917550 PPQ917520:PPQ917550 PFU917520:PFU917550 OVY917520:OVY917550 OMC917520:OMC917550 OCG917520:OCG917550 NSK917520:NSK917550 NIO917520:NIO917550 MYS917520:MYS917550 MOW917520:MOW917550 MFA917520:MFA917550 LVE917520:LVE917550 LLI917520:LLI917550 LBM917520:LBM917550 KRQ917520:KRQ917550 KHU917520:KHU917550 JXY917520:JXY917550 JOC917520:JOC917550 JEG917520:JEG917550 IUK917520:IUK917550 IKO917520:IKO917550 IAS917520:IAS917550 HQW917520:HQW917550 HHA917520:HHA917550 GXE917520:GXE917550 GNI917520:GNI917550 GDM917520:GDM917550 FTQ917520:FTQ917550 FJU917520:FJU917550 EZY917520:EZY917550 EQC917520:EQC917550 EGG917520:EGG917550 DWK917520:DWK917550 DMO917520:DMO917550 DCS917520:DCS917550 CSW917520:CSW917550 CJA917520:CJA917550 BZE917520:BZE917550 BPI917520:BPI917550 BFM917520:BFM917550 AVQ917520:AVQ917550 ALU917520:ALU917550 ABY917520:ABY917550 SC917520:SC917550 IG917520:IG917550 D917520:D917550 WUS851984:WUS852014 WKW851984:WKW852014 WBA851984:WBA852014 VRE851984:VRE852014 VHI851984:VHI852014 UXM851984:UXM852014 UNQ851984:UNQ852014 UDU851984:UDU852014 TTY851984:TTY852014 TKC851984:TKC852014 TAG851984:TAG852014 SQK851984:SQK852014 SGO851984:SGO852014 RWS851984:RWS852014 RMW851984:RMW852014 RDA851984:RDA852014 QTE851984:QTE852014 QJI851984:QJI852014 PZM851984:PZM852014 PPQ851984:PPQ852014 PFU851984:PFU852014 OVY851984:OVY852014 OMC851984:OMC852014 OCG851984:OCG852014 NSK851984:NSK852014 NIO851984:NIO852014 MYS851984:MYS852014 MOW851984:MOW852014 MFA851984:MFA852014 LVE851984:LVE852014 LLI851984:LLI852014 LBM851984:LBM852014 KRQ851984:KRQ852014 KHU851984:KHU852014 JXY851984:JXY852014 JOC851984:JOC852014 JEG851984:JEG852014 IUK851984:IUK852014 IKO851984:IKO852014 IAS851984:IAS852014 HQW851984:HQW852014 HHA851984:HHA852014 GXE851984:GXE852014 GNI851984:GNI852014 GDM851984:GDM852014 FTQ851984:FTQ852014 FJU851984:FJU852014 EZY851984:EZY852014 EQC851984:EQC852014 EGG851984:EGG852014 DWK851984:DWK852014 DMO851984:DMO852014 DCS851984:DCS852014 CSW851984:CSW852014 CJA851984:CJA852014 BZE851984:BZE852014 BPI851984:BPI852014 BFM851984:BFM852014 AVQ851984:AVQ852014 ALU851984:ALU852014 ABY851984:ABY852014 SC851984:SC852014 IG851984:IG852014 D851984:D852014 WUS786448:WUS786478 WKW786448:WKW786478 WBA786448:WBA786478 VRE786448:VRE786478 VHI786448:VHI786478 UXM786448:UXM786478 UNQ786448:UNQ786478 UDU786448:UDU786478 TTY786448:TTY786478 TKC786448:TKC786478 TAG786448:TAG786478 SQK786448:SQK786478 SGO786448:SGO786478 RWS786448:RWS786478 RMW786448:RMW786478 RDA786448:RDA786478 QTE786448:QTE786478 QJI786448:QJI786478 PZM786448:PZM786478 PPQ786448:PPQ786478 PFU786448:PFU786478 OVY786448:OVY786478 OMC786448:OMC786478 OCG786448:OCG786478 NSK786448:NSK786478 NIO786448:NIO786478 MYS786448:MYS786478 MOW786448:MOW786478 MFA786448:MFA786478 LVE786448:LVE786478 LLI786448:LLI786478 LBM786448:LBM786478 KRQ786448:KRQ786478 KHU786448:KHU786478 JXY786448:JXY786478 JOC786448:JOC786478 JEG786448:JEG786478 IUK786448:IUK786478 IKO786448:IKO786478 IAS786448:IAS786478 HQW786448:HQW786478 HHA786448:HHA786478 GXE786448:GXE786478 GNI786448:GNI786478 GDM786448:GDM786478 FTQ786448:FTQ786478 FJU786448:FJU786478 EZY786448:EZY786478 EQC786448:EQC786478 EGG786448:EGG786478 DWK786448:DWK786478 DMO786448:DMO786478 DCS786448:DCS786478 CSW786448:CSW786478 CJA786448:CJA786478 BZE786448:BZE786478 BPI786448:BPI786478 BFM786448:BFM786478 AVQ786448:AVQ786478 ALU786448:ALU786478 ABY786448:ABY786478 SC786448:SC786478 IG786448:IG786478 D786448:D786478 WUS720912:WUS720942 WKW720912:WKW720942 WBA720912:WBA720942 VRE720912:VRE720942 VHI720912:VHI720942 UXM720912:UXM720942 UNQ720912:UNQ720942 UDU720912:UDU720942 TTY720912:TTY720942 TKC720912:TKC720942 TAG720912:TAG720942 SQK720912:SQK720942 SGO720912:SGO720942 RWS720912:RWS720942 RMW720912:RMW720942 RDA720912:RDA720942 QTE720912:QTE720942 QJI720912:QJI720942 PZM720912:PZM720942 PPQ720912:PPQ720942 PFU720912:PFU720942 OVY720912:OVY720942 OMC720912:OMC720942 OCG720912:OCG720942 NSK720912:NSK720942 NIO720912:NIO720942 MYS720912:MYS720942 MOW720912:MOW720942 MFA720912:MFA720942 LVE720912:LVE720942 LLI720912:LLI720942 LBM720912:LBM720942 KRQ720912:KRQ720942 KHU720912:KHU720942 JXY720912:JXY720942 JOC720912:JOC720942 JEG720912:JEG720942 IUK720912:IUK720942 IKO720912:IKO720942 IAS720912:IAS720942 HQW720912:HQW720942 HHA720912:HHA720942 GXE720912:GXE720942 GNI720912:GNI720942 GDM720912:GDM720942 FTQ720912:FTQ720942 FJU720912:FJU720942 EZY720912:EZY720942 EQC720912:EQC720942 EGG720912:EGG720942 DWK720912:DWK720942 DMO720912:DMO720942 DCS720912:DCS720942 CSW720912:CSW720942 CJA720912:CJA720942 BZE720912:BZE720942 BPI720912:BPI720942 BFM720912:BFM720942 AVQ720912:AVQ720942 ALU720912:ALU720942 ABY720912:ABY720942 SC720912:SC720942 IG720912:IG720942 D720912:D720942 WUS655376:WUS655406 WKW655376:WKW655406 WBA655376:WBA655406 VRE655376:VRE655406 VHI655376:VHI655406 UXM655376:UXM655406 UNQ655376:UNQ655406 UDU655376:UDU655406 TTY655376:TTY655406 TKC655376:TKC655406 TAG655376:TAG655406 SQK655376:SQK655406 SGO655376:SGO655406 RWS655376:RWS655406 RMW655376:RMW655406 RDA655376:RDA655406 QTE655376:QTE655406 QJI655376:QJI655406 PZM655376:PZM655406 PPQ655376:PPQ655406 PFU655376:PFU655406 OVY655376:OVY655406 OMC655376:OMC655406 OCG655376:OCG655406 NSK655376:NSK655406 NIO655376:NIO655406 MYS655376:MYS655406 MOW655376:MOW655406 MFA655376:MFA655406 LVE655376:LVE655406 LLI655376:LLI655406 LBM655376:LBM655406 KRQ655376:KRQ655406 KHU655376:KHU655406 JXY655376:JXY655406 JOC655376:JOC655406 JEG655376:JEG655406 IUK655376:IUK655406 IKO655376:IKO655406 IAS655376:IAS655406 HQW655376:HQW655406 HHA655376:HHA655406 GXE655376:GXE655406 GNI655376:GNI655406 GDM655376:GDM655406 FTQ655376:FTQ655406 FJU655376:FJU655406 EZY655376:EZY655406 EQC655376:EQC655406 EGG655376:EGG655406 DWK655376:DWK655406 DMO655376:DMO655406 DCS655376:DCS655406 CSW655376:CSW655406 CJA655376:CJA655406 BZE655376:BZE655406 BPI655376:BPI655406 BFM655376:BFM655406 AVQ655376:AVQ655406 ALU655376:ALU655406 ABY655376:ABY655406 SC655376:SC655406 IG655376:IG655406 D655376:D655406 WUS589840:WUS589870 WKW589840:WKW589870 WBA589840:WBA589870 VRE589840:VRE589870 VHI589840:VHI589870 UXM589840:UXM589870 UNQ589840:UNQ589870 UDU589840:UDU589870 TTY589840:TTY589870 TKC589840:TKC589870 TAG589840:TAG589870 SQK589840:SQK589870 SGO589840:SGO589870 RWS589840:RWS589870 RMW589840:RMW589870 RDA589840:RDA589870 QTE589840:QTE589870 QJI589840:QJI589870 PZM589840:PZM589870 PPQ589840:PPQ589870 PFU589840:PFU589870 OVY589840:OVY589870 OMC589840:OMC589870 OCG589840:OCG589870 NSK589840:NSK589870 NIO589840:NIO589870 MYS589840:MYS589870 MOW589840:MOW589870 MFA589840:MFA589870 LVE589840:LVE589870 LLI589840:LLI589870 LBM589840:LBM589870 KRQ589840:KRQ589870 KHU589840:KHU589870 JXY589840:JXY589870 JOC589840:JOC589870 JEG589840:JEG589870 IUK589840:IUK589870 IKO589840:IKO589870 IAS589840:IAS589870 HQW589840:HQW589870 HHA589840:HHA589870 GXE589840:GXE589870 GNI589840:GNI589870 GDM589840:GDM589870 FTQ589840:FTQ589870 FJU589840:FJU589870 EZY589840:EZY589870 EQC589840:EQC589870 EGG589840:EGG589870 DWK589840:DWK589870 DMO589840:DMO589870 DCS589840:DCS589870 CSW589840:CSW589870 CJA589840:CJA589870 BZE589840:BZE589870 BPI589840:BPI589870 BFM589840:BFM589870 AVQ589840:AVQ589870 ALU589840:ALU589870 ABY589840:ABY589870 SC589840:SC589870 IG589840:IG589870 D589840:D589870 WUS524304:WUS524334 WKW524304:WKW524334 WBA524304:WBA524334 VRE524304:VRE524334 VHI524304:VHI524334 UXM524304:UXM524334 UNQ524304:UNQ524334 UDU524304:UDU524334 TTY524304:TTY524334 TKC524304:TKC524334 TAG524304:TAG524334 SQK524304:SQK524334 SGO524304:SGO524334 RWS524304:RWS524334 RMW524304:RMW524334 RDA524304:RDA524334 QTE524304:QTE524334 QJI524304:QJI524334 PZM524304:PZM524334 PPQ524304:PPQ524334 PFU524304:PFU524334 OVY524304:OVY524334 OMC524304:OMC524334 OCG524304:OCG524334 NSK524304:NSK524334 NIO524304:NIO524334 MYS524304:MYS524334 MOW524304:MOW524334 MFA524304:MFA524334 LVE524304:LVE524334 LLI524304:LLI524334 LBM524304:LBM524334 KRQ524304:KRQ524334 KHU524304:KHU524334 JXY524304:JXY524334 JOC524304:JOC524334 JEG524304:JEG524334 IUK524304:IUK524334 IKO524304:IKO524334 IAS524304:IAS524334 HQW524304:HQW524334 HHA524304:HHA524334 GXE524304:GXE524334 GNI524304:GNI524334 GDM524304:GDM524334 FTQ524304:FTQ524334 FJU524304:FJU524334 EZY524304:EZY524334 EQC524304:EQC524334 EGG524304:EGG524334 DWK524304:DWK524334 DMO524304:DMO524334 DCS524304:DCS524334 CSW524304:CSW524334 CJA524304:CJA524334 BZE524304:BZE524334 BPI524304:BPI524334 BFM524304:BFM524334 AVQ524304:AVQ524334 ALU524304:ALU524334 ABY524304:ABY524334 SC524304:SC524334 IG524304:IG524334 D524304:D524334 WUS458768:WUS458798 WKW458768:WKW458798 WBA458768:WBA458798 VRE458768:VRE458798 VHI458768:VHI458798 UXM458768:UXM458798 UNQ458768:UNQ458798 UDU458768:UDU458798 TTY458768:TTY458798 TKC458768:TKC458798 TAG458768:TAG458798 SQK458768:SQK458798 SGO458768:SGO458798 RWS458768:RWS458798 RMW458768:RMW458798 RDA458768:RDA458798 QTE458768:QTE458798 QJI458768:QJI458798 PZM458768:PZM458798 PPQ458768:PPQ458798 PFU458768:PFU458798 OVY458768:OVY458798 OMC458768:OMC458798 OCG458768:OCG458798 NSK458768:NSK458798 NIO458768:NIO458798 MYS458768:MYS458798 MOW458768:MOW458798 MFA458768:MFA458798 LVE458768:LVE458798 LLI458768:LLI458798 LBM458768:LBM458798 KRQ458768:KRQ458798 KHU458768:KHU458798 JXY458768:JXY458798 JOC458768:JOC458798 JEG458768:JEG458798 IUK458768:IUK458798 IKO458768:IKO458798 IAS458768:IAS458798 HQW458768:HQW458798 HHA458768:HHA458798 GXE458768:GXE458798 GNI458768:GNI458798 GDM458768:GDM458798 FTQ458768:FTQ458798 FJU458768:FJU458798 EZY458768:EZY458798 EQC458768:EQC458798 EGG458768:EGG458798 DWK458768:DWK458798 DMO458768:DMO458798 DCS458768:DCS458798 CSW458768:CSW458798 CJA458768:CJA458798 BZE458768:BZE458798 BPI458768:BPI458798 BFM458768:BFM458798 AVQ458768:AVQ458798 ALU458768:ALU458798 ABY458768:ABY458798 SC458768:SC458798 IG458768:IG458798 D458768:D458798 WUS393232:WUS393262 WKW393232:WKW393262 WBA393232:WBA393262 VRE393232:VRE393262 VHI393232:VHI393262 UXM393232:UXM393262 UNQ393232:UNQ393262 UDU393232:UDU393262 TTY393232:TTY393262 TKC393232:TKC393262 TAG393232:TAG393262 SQK393232:SQK393262 SGO393232:SGO393262 RWS393232:RWS393262 RMW393232:RMW393262 RDA393232:RDA393262 QTE393232:QTE393262 QJI393232:QJI393262 PZM393232:PZM393262 PPQ393232:PPQ393262 PFU393232:PFU393262 OVY393232:OVY393262 OMC393232:OMC393262 OCG393232:OCG393262 NSK393232:NSK393262 NIO393232:NIO393262 MYS393232:MYS393262 MOW393232:MOW393262 MFA393232:MFA393262 LVE393232:LVE393262 LLI393232:LLI393262 LBM393232:LBM393262 KRQ393232:KRQ393262 KHU393232:KHU393262 JXY393232:JXY393262 JOC393232:JOC393262 JEG393232:JEG393262 IUK393232:IUK393262 IKO393232:IKO393262 IAS393232:IAS393262 HQW393232:HQW393262 HHA393232:HHA393262 GXE393232:GXE393262 GNI393232:GNI393262 GDM393232:GDM393262 FTQ393232:FTQ393262 FJU393232:FJU393262 EZY393232:EZY393262 EQC393232:EQC393262 EGG393232:EGG393262 DWK393232:DWK393262 DMO393232:DMO393262 DCS393232:DCS393262 CSW393232:CSW393262 CJA393232:CJA393262 BZE393232:BZE393262 BPI393232:BPI393262 BFM393232:BFM393262 AVQ393232:AVQ393262 ALU393232:ALU393262 ABY393232:ABY393262 SC393232:SC393262 IG393232:IG393262 D393232:D393262 WUS327696:WUS327726 WKW327696:WKW327726 WBA327696:WBA327726 VRE327696:VRE327726 VHI327696:VHI327726 UXM327696:UXM327726 UNQ327696:UNQ327726 UDU327696:UDU327726 TTY327696:TTY327726 TKC327696:TKC327726 TAG327696:TAG327726 SQK327696:SQK327726 SGO327696:SGO327726 RWS327696:RWS327726 RMW327696:RMW327726 RDA327696:RDA327726 QTE327696:QTE327726 QJI327696:QJI327726 PZM327696:PZM327726 PPQ327696:PPQ327726 PFU327696:PFU327726 OVY327696:OVY327726 OMC327696:OMC327726 OCG327696:OCG327726 NSK327696:NSK327726 NIO327696:NIO327726 MYS327696:MYS327726 MOW327696:MOW327726 MFA327696:MFA327726 LVE327696:LVE327726 LLI327696:LLI327726 LBM327696:LBM327726 KRQ327696:KRQ327726 KHU327696:KHU327726 JXY327696:JXY327726 JOC327696:JOC327726 JEG327696:JEG327726 IUK327696:IUK327726 IKO327696:IKO327726 IAS327696:IAS327726 HQW327696:HQW327726 HHA327696:HHA327726 GXE327696:GXE327726 GNI327696:GNI327726 GDM327696:GDM327726 FTQ327696:FTQ327726 FJU327696:FJU327726 EZY327696:EZY327726 EQC327696:EQC327726 EGG327696:EGG327726 DWK327696:DWK327726 DMO327696:DMO327726 DCS327696:DCS327726 CSW327696:CSW327726 CJA327696:CJA327726 BZE327696:BZE327726 BPI327696:BPI327726 BFM327696:BFM327726 AVQ327696:AVQ327726 ALU327696:ALU327726 ABY327696:ABY327726 SC327696:SC327726 IG327696:IG327726 D327696:D327726 WUS262160:WUS262190 WKW262160:WKW262190 WBA262160:WBA262190 VRE262160:VRE262190 VHI262160:VHI262190 UXM262160:UXM262190 UNQ262160:UNQ262190 UDU262160:UDU262190 TTY262160:TTY262190 TKC262160:TKC262190 TAG262160:TAG262190 SQK262160:SQK262190 SGO262160:SGO262190 RWS262160:RWS262190 RMW262160:RMW262190 RDA262160:RDA262190 QTE262160:QTE262190 QJI262160:QJI262190 PZM262160:PZM262190 PPQ262160:PPQ262190 PFU262160:PFU262190 OVY262160:OVY262190 OMC262160:OMC262190 OCG262160:OCG262190 NSK262160:NSK262190 NIO262160:NIO262190 MYS262160:MYS262190 MOW262160:MOW262190 MFA262160:MFA262190 LVE262160:LVE262190 LLI262160:LLI262190 LBM262160:LBM262190 KRQ262160:KRQ262190 KHU262160:KHU262190 JXY262160:JXY262190 JOC262160:JOC262190 JEG262160:JEG262190 IUK262160:IUK262190 IKO262160:IKO262190 IAS262160:IAS262190 HQW262160:HQW262190 HHA262160:HHA262190 GXE262160:GXE262190 GNI262160:GNI262190 GDM262160:GDM262190 FTQ262160:FTQ262190 FJU262160:FJU262190 EZY262160:EZY262190 EQC262160:EQC262190 EGG262160:EGG262190 DWK262160:DWK262190 DMO262160:DMO262190 DCS262160:DCS262190 CSW262160:CSW262190 CJA262160:CJA262190 BZE262160:BZE262190 BPI262160:BPI262190 BFM262160:BFM262190 AVQ262160:AVQ262190 ALU262160:ALU262190 ABY262160:ABY262190 SC262160:SC262190 IG262160:IG262190 D262160:D262190 WUS196624:WUS196654 WKW196624:WKW196654 WBA196624:WBA196654 VRE196624:VRE196654 VHI196624:VHI196654 UXM196624:UXM196654 UNQ196624:UNQ196654 UDU196624:UDU196654 TTY196624:TTY196654 TKC196624:TKC196654 TAG196624:TAG196654 SQK196624:SQK196654 SGO196624:SGO196654 RWS196624:RWS196654 RMW196624:RMW196654 RDA196624:RDA196654 QTE196624:QTE196654 QJI196624:QJI196654 PZM196624:PZM196654 PPQ196624:PPQ196654 PFU196624:PFU196654 OVY196624:OVY196654 OMC196624:OMC196654 OCG196624:OCG196654 NSK196624:NSK196654 NIO196624:NIO196654 MYS196624:MYS196654 MOW196624:MOW196654 MFA196624:MFA196654 LVE196624:LVE196654 LLI196624:LLI196654 LBM196624:LBM196654 KRQ196624:KRQ196654 KHU196624:KHU196654 JXY196624:JXY196654 JOC196624:JOC196654 JEG196624:JEG196654 IUK196624:IUK196654 IKO196624:IKO196654 IAS196624:IAS196654 HQW196624:HQW196654 HHA196624:HHA196654 GXE196624:GXE196654 GNI196624:GNI196654 GDM196624:GDM196654 FTQ196624:FTQ196654 FJU196624:FJU196654 EZY196624:EZY196654 EQC196624:EQC196654 EGG196624:EGG196654 DWK196624:DWK196654 DMO196624:DMO196654 DCS196624:DCS196654 CSW196624:CSW196654 CJA196624:CJA196654 BZE196624:BZE196654 BPI196624:BPI196654 BFM196624:BFM196654 AVQ196624:AVQ196654 ALU196624:ALU196654 ABY196624:ABY196654 SC196624:SC196654 IG196624:IG196654 D196624:D196654 WUS131088:WUS131118 WKW131088:WKW131118 WBA131088:WBA131118 VRE131088:VRE131118 VHI131088:VHI131118 UXM131088:UXM131118 UNQ131088:UNQ131118 UDU131088:UDU131118 TTY131088:TTY131118 TKC131088:TKC131118 TAG131088:TAG131118 SQK131088:SQK131118 SGO131088:SGO131118 RWS131088:RWS131118 RMW131088:RMW131118 RDA131088:RDA131118 QTE131088:QTE131118 QJI131088:QJI131118 PZM131088:PZM131118 PPQ131088:PPQ131118 PFU131088:PFU131118 OVY131088:OVY131118 OMC131088:OMC131118 OCG131088:OCG131118 NSK131088:NSK131118 NIO131088:NIO131118 MYS131088:MYS131118 MOW131088:MOW131118 MFA131088:MFA131118 LVE131088:LVE131118 LLI131088:LLI131118 LBM131088:LBM131118 KRQ131088:KRQ131118 KHU131088:KHU131118 JXY131088:JXY131118 JOC131088:JOC131118 JEG131088:JEG131118 IUK131088:IUK131118 IKO131088:IKO131118 IAS131088:IAS131118 HQW131088:HQW131118 HHA131088:HHA131118 GXE131088:GXE131118 GNI131088:GNI131118 GDM131088:GDM131118 FTQ131088:FTQ131118 FJU131088:FJU131118 EZY131088:EZY131118 EQC131088:EQC131118 EGG131088:EGG131118 DWK131088:DWK131118 DMO131088:DMO131118 DCS131088:DCS131118 CSW131088:CSW131118 CJA131088:CJA131118 BZE131088:BZE131118 BPI131088:BPI131118 BFM131088:BFM131118 AVQ131088:AVQ131118 ALU131088:ALU131118 ABY131088:ABY131118 SC131088:SC131118 IG131088:IG131118 D131088:D131118 WUS65552:WUS65582 WKW65552:WKW65582 WBA65552:WBA65582 VRE65552:VRE65582 VHI65552:VHI65582 UXM65552:UXM65582 UNQ65552:UNQ65582 UDU65552:UDU65582 TTY65552:TTY65582 TKC65552:TKC65582 TAG65552:TAG65582 SQK65552:SQK65582 SGO65552:SGO65582 RWS65552:RWS65582 RMW65552:RMW65582 RDA65552:RDA65582 QTE65552:QTE65582 QJI65552:QJI65582 PZM65552:PZM65582 PPQ65552:PPQ65582 PFU65552:PFU65582 OVY65552:OVY65582 OMC65552:OMC65582 OCG65552:OCG65582 NSK65552:NSK65582 NIO65552:NIO65582 MYS65552:MYS65582 MOW65552:MOW65582 MFA65552:MFA65582 LVE65552:LVE65582 LLI65552:LLI65582 LBM65552:LBM65582 KRQ65552:KRQ65582 KHU65552:KHU65582 JXY65552:JXY65582 JOC65552:JOC65582 JEG65552:JEG65582 IUK65552:IUK65582 IKO65552:IKO65582 IAS65552:IAS65582 HQW65552:HQW65582 HHA65552:HHA65582 GXE65552:GXE65582 GNI65552:GNI65582 GDM65552:GDM65582 FTQ65552:FTQ65582 FJU65552:FJU65582 EZY65552:EZY65582 EQC65552:EQC65582 EGG65552:EGG65582 DWK65552:DWK65582 DMO65552:DMO65582 DCS65552:DCS65582 CSW65552:CSW65582 CJA65552:CJA65582 BZE65552:BZE65582 BPI65552:BPI65582 BFM65552:BFM65582 AVQ65552:AVQ65582 ALU65552:ALU65582 ABY65552:ABY65582 SC65552:SC65582 IG65552:IG65582 D65552:D65582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dimension ref="A1:Z110"/>
  <sheetViews>
    <sheetView topLeftCell="L4" workbookViewId="0">
      <selection activeCell="Y25" sqref="Y25"/>
    </sheetView>
  </sheetViews>
  <sheetFormatPr defaultRowHeight="15" x14ac:dyDescent="0.25"/>
  <cols>
    <col min="2" max="2" width="21.85546875" bestFit="1" customWidth="1"/>
    <col min="3" max="9" width="10.7109375" style="60" customWidth="1"/>
    <col min="10" max="10" width="1.7109375" customWidth="1"/>
    <col min="11" max="17" width="9.140625" style="60"/>
    <col min="18" max="18" width="1.7109375" customWidth="1"/>
    <col min="21" max="21" width="12.85546875" bestFit="1" customWidth="1"/>
    <col min="25" max="25" width="80.7109375" bestFit="1" customWidth="1"/>
  </cols>
  <sheetData>
    <row r="1" spans="1:26" ht="15.75" thickBot="1" x14ac:dyDescent="0.3">
      <c r="A1" s="2"/>
      <c r="B1" s="2"/>
      <c r="C1" s="155" t="s">
        <v>0</v>
      </c>
      <c r="D1" s="156" t="s">
        <v>1</v>
      </c>
      <c r="E1" s="156" t="s">
        <v>2</v>
      </c>
      <c r="F1" s="156" t="s">
        <v>3</v>
      </c>
      <c r="G1" s="156" t="s">
        <v>4</v>
      </c>
      <c r="H1" s="156" t="s">
        <v>5</v>
      </c>
      <c r="I1" s="157" t="s">
        <v>6</v>
      </c>
      <c r="X1" t="s">
        <v>88</v>
      </c>
      <c r="Y1" t="s">
        <v>89</v>
      </c>
      <c r="Z1" t="s">
        <v>88</v>
      </c>
    </row>
    <row r="2" spans="1:26" x14ac:dyDescent="0.25">
      <c r="A2" s="70" t="s">
        <v>32</v>
      </c>
      <c r="B2" s="23" t="s">
        <v>53</v>
      </c>
      <c r="C2" s="158" t="s">
        <v>32</v>
      </c>
      <c r="D2" s="159" t="s">
        <v>32</v>
      </c>
      <c r="E2" s="159" t="s">
        <v>32</v>
      </c>
      <c r="F2" s="159" t="s">
        <v>32</v>
      </c>
      <c r="G2" s="159" t="s">
        <v>32</v>
      </c>
      <c r="H2" s="160" t="s">
        <v>11</v>
      </c>
      <c r="I2" s="161" t="s">
        <v>11</v>
      </c>
      <c r="K2" s="75">
        <v>1</v>
      </c>
      <c r="L2" s="76">
        <v>2</v>
      </c>
      <c r="M2" s="76">
        <v>3</v>
      </c>
      <c r="N2" s="76">
        <v>4</v>
      </c>
      <c r="O2" s="76">
        <v>5</v>
      </c>
      <c r="P2" s="77">
        <v>6</v>
      </c>
      <c r="Q2" s="78">
        <v>7</v>
      </c>
      <c r="S2" s="73">
        <v>1</v>
      </c>
      <c r="T2" s="74">
        <v>2019</v>
      </c>
      <c r="U2" s="72">
        <f t="shared" ref="U2:U61" si="0">DATE(T2,S2,1)</f>
        <v>43466</v>
      </c>
      <c r="V2">
        <v>184</v>
      </c>
      <c r="X2" s="194" t="s">
        <v>138</v>
      </c>
      <c r="Y2" s="194" t="s">
        <v>109</v>
      </c>
      <c r="Z2" s="194" t="s">
        <v>138</v>
      </c>
    </row>
    <row r="3" spans="1:26" ht="15.75" thickBot="1" x14ac:dyDescent="0.3">
      <c r="A3" s="66" t="s">
        <v>7</v>
      </c>
      <c r="B3" s="29" t="s">
        <v>33</v>
      </c>
      <c r="C3" s="162" t="s">
        <v>7</v>
      </c>
      <c r="D3" s="163" t="s">
        <v>7</v>
      </c>
      <c r="E3" s="163" t="s">
        <v>7</v>
      </c>
      <c r="F3" s="163" t="s">
        <v>7</v>
      </c>
      <c r="G3" s="163" t="s">
        <v>7</v>
      </c>
      <c r="H3" s="164"/>
      <c r="I3" s="165"/>
      <c r="K3" s="61" t="s">
        <v>0</v>
      </c>
      <c r="L3" s="62" t="s">
        <v>1</v>
      </c>
      <c r="M3" s="62" t="s">
        <v>2</v>
      </c>
      <c r="N3" s="63" t="s">
        <v>3</v>
      </c>
      <c r="O3" s="62" t="s">
        <v>4</v>
      </c>
      <c r="P3" s="65" t="s">
        <v>5</v>
      </c>
      <c r="Q3" s="64" t="s">
        <v>6</v>
      </c>
      <c r="S3" s="73">
        <v>2</v>
      </c>
      <c r="T3" s="74">
        <v>2019</v>
      </c>
      <c r="U3" s="72">
        <f t="shared" si="0"/>
        <v>43497</v>
      </c>
      <c r="V3">
        <v>1690</v>
      </c>
      <c r="X3" s="194" t="s">
        <v>155</v>
      </c>
      <c r="Y3" s="194" t="s">
        <v>156</v>
      </c>
      <c r="Z3" s="194" t="s">
        <v>155</v>
      </c>
    </row>
    <row r="4" spans="1:26" x14ac:dyDescent="0.25">
      <c r="A4" s="66" t="s">
        <v>34</v>
      </c>
      <c r="B4" s="29" t="s">
        <v>35</v>
      </c>
      <c r="C4" s="162" t="s">
        <v>34</v>
      </c>
      <c r="D4" s="163" t="s">
        <v>34</v>
      </c>
      <c r="E4" s="163" t="s">
        <v>34</v>
      </c>
      <c r="F4" s="163" t="s">
        <v>34</v>
      </c>
      <c r="G4" s="163" t="s">
        <v>34</v>
      </c>
      <c r="H4" s="164"/>
      <c r="I4" s="165"/>
      <c r="S4" s="73">
        <v>3</v>
      </c>
      <c r="T4" s="74">
        <v>2019</v>
      </c>
      <c r="U4" s="72">
        <f t="shared" si="0"/>
        <v>43525</v>
      </c>
      <c r="V4">
        <v>168</v>
      </c>
      <c r="X4" s="194" t="s">
        <v>107</v>
      </c>
      <c r="Y4" s="194" t="s">
        <v>108</v>
      </c>
      <c r="Z4" s="194" t="s">
        <v>107</v>
      </c>
    </row>
    <row r="5" spans="1:26" x14ac:dyDescent="0.25">
      <c r="A5" s="66" t="s">
        <v>36</v>
      </c>
      <c r="B5" s="29" t="s">
        <v>37</v>
      </c>
      <c r="C5" s="162" t="s">
        <v>36</v>
      </c>
      <c r="D5" s="163" t="s">
        <v>36</v>
      </c>
      <c r="E5" s="163" t="s">
        <v>36</v>
      </c>
      <c r="F5" s="163" t="s">
        <v>36</v>
      </c>
      <c r="G5" s="163" t="s">
        <v>36</v>
      </c>
      <c r="H5" s="164"/>
      <c r="I5" s="165"/>
      <c r="S5" s="73">
        <v>4</v>
      </c>
      <c r="T5" s="74">
        <v>2019</v>
      </c>
      <c r="U5" s="72">
        <f t="shared" si="0"/>
        <v>43556</v>
      </c>
      <c r="V5">
        <v>176</v>
      </c>
      <c r="X5" s="194" t="s">
        <v>105</v>
      </c>
      <c r="Y5" s="194" t="s">
        <v>106</v>
      </c>
      <c r="Z5" s="194" t="s">
        <v>105</v>
      </c>
    </row>
    <row r="6" spans="1:26" x14ac:dyDescent="0.25">
      <c r="A6" s="66" t="s">
        <v>80</v>
      </c>
      <c r="B6" s="29" t="s">
        <v>81</v>
      </c>
      <c r="C6" s="162" t="s">
        <v>80</v>
      </c>
      <c r="D6" s="163" t="s">
        <v>80</v>
      </c>
      <c r="E6" s="163" t="s">
        <v>80</v>
      </c>
      <c r="F6" s="163" t="s">
        <v>80</v>
      </c>
      <c r="G6" s="163" t="s">
        <v>80</v>
      </c>
      <c r="H6" s="164"/>
      <c r="I6" s="165"/>
      <c r="S6" s="73">
        <v>5</v>
      </c>
      <c r="T6" s="74">
        <v>2019</v>
      </c>
      <c r="U6" s="72">
        <f t="shared" si="0"/>
        <v>43586</v>
      </c>
      <c r="V6">
        <v>184</v>
      </c>
      <c r="X6" s="195" t="s">
        <v>178</v>
      </c>
      <c r="Y6" s="195" t="s">
        <v>179</v>
      </c>
      <c r="Z6" s="195" t="s">
        <v>178</v>
      </c>
    </row>
    <row r="7" spans="1:26" x14ac:dyDescent="0.25">
      <c r="A7" s="66" t="s">
        <v>9</v>
      </c>
      <c r="B7" s="29" t="s">
        <v>38</v>
      </c>
      <c r="C7" s="162" t="s">
        <v>9</v>
      </c>
      <c r="D7" s="163" t="s">
        <v>9</v>
      </c>
      <c r="E7" s="163" t="s">
        <v>9</v>
      </c>
      <c r="F7" s="163" t="s">
        <v>9</v>
      </c>
      <c r="G7" s="163" t="s">
        <v>9</v>
      </c>
      <c r="H7" s="164"/>
      <c r="I7" s="165"/>
      <c r="S7" s="73">
        <v>6</v>
      </c>
      <c r="T7" s="74">
        <v>2019</v>
      </c>
      <c r="U7" s="72">
        <f t="shared" si="0"/>
        <v>43617</v>
      </c>
      <c r="V7">
        <v>160</v>
      </c>
      <c r="X7" s="194" t="s">
        <v>153</v>
      </c>
      <c r="Y7" s="194" t="s">
        <v>154</v>
      </c>
      <c r="Z7" s="194" t="s">
        <v>153</v>
      </c>
    </row>
    <row r="8" spans="1:26" x14ac:dyDescent="0.25">
      <c r="A8" s="66" t="s">
        <v>79</v>
      </c>
      <c r="B8" s="29" t="s">
        <v>39</v>
      </c>
      <c r="C8" s="162" t="s">
        <v>79</v>
      </c>
      <c r="D8" s="163" t="s">
        <v>79</v>
      </c>
      <c r="E8" s="163" t="s">
        <v>79</v>
      </c>
      <c r="F8" s="163" t="s">
        <v>79</v>
      </c>
      <c r="G8" s="163" t="s">
        <v>79</v>
      </c>
      <c r="H8" s="164"/>
      <c r="I8" s="165"/>
      <c r="S8" s="73">
        <v>7</v>
      </c>
      <c r="T8" s="74">
        <v>2019</v>
      </c>
      <c r="U8" s="72">
        <f t="shared" si="0"/>
        <v>43647</v>
      </c>
      <c r="V8">
        <v>184</v>
      </c>
      <c r="X8" s="194" t="s">
        <v>132</v>
      </c>
      <c r="Y8" s="194" t="s">
        <v>133</v>
      </c>
      <c r="Z8" s="194" t="s">
        <v>132</v>
      </c>
    </row>
    <row r="9" spans="1:26" x14ac:dyDescent="0.25">
      <c r="A9" s="66" t="s">
        <v>40</v>
      </c>
      <c r="B9" s="29" t="s">
        <v>41</v>
      </c>
      <c r="C9" s="162" t="s">
        <v>40</v>
      </c>
      <c r="D9" s="163" t="s">
        <v>40</v>
      </c>
      <c r="E9" s="163" t="s">
        <v>40</v>
      </c>
      <c r="F9" s="163" t="s">
        <v>40</v>
      </c>
      <c r="G9" s="163" t="s">
        <v>40</v>
      </c>
      <c r="H9" s="164"/>
      <c r="I9" s="165"/>
      <c r="S9" s="73">
        <v>8</v>
      </c>
      <c r="T9" s="74">
        <v>2019</v>
      </c>
      <c r="U9" s="72">
        <f t="shared" si="0"/>
        <v>43678</v>
      </c>
      <c r="V9">
        <v>176</v>
      </c>
      <c r="X9" s="194" t="s">
        <v>136</v>
      </c>
      <c r="Y9" s="194" t="s">
        <v>137</v>
      </c>
      <c r="Z9" s="194" t="s">
        <v>136</v>
      </c>
    </row>
    <row r="10" spans="1:26" x14ac:dyDescent="0.25">
      <c r="A10" s="66" t="s">
        <v>10</v>
      </c>
      <c r="B10" s="67" t="s">
        <v>42</v>
      </c>
      <c r="C10" s="162" t="s">
        <v>10</v>
      </c>
      <c r="D10" s="163" t="s">
        <v>10</v>
      </c>
      <c r="E10" s="163" t="s">
        <v>10</v>
      </c>
      <c r="F10" s="163" t="s">
        <v>10</v>
      </c>
      <c r="G10" s="163" t="s">
        <v>10</v>
      </c>
      <c r="H10" s="166"/>
      <c r="I10" s="167"/>
      <c r="S10" s="73">
        <v>9</v>
      </c>
      <c r="T10" s="74">
        <v>2019</v>
      </c>
      <c r="U10" s="72">
        <f t="shared" si="0"/>
        <v>43709</v>
      </c>
      <c r="V10">
        <v>168</v>
      </c>
      <c r="X10" s="194" t="s">
        <v>129</v>
      </c>
      <c r="Y10" s="194" t="s">
        <v>130</v>
      </c>
      <c r="Z10" s="194" t="s">
        <v>129</v>
      </c>
    </row>
    <row r="11" spans="1:26" x14ac:dyDescent="0.25">
      <c r="A11" s="66" t="s">
        <v>43</v>
      </c>
      <c r="B11" s="67" t="s">
        <v>44</v>
      </c>
      <c r="C11" s="162" t="s">
        <v>43</v>
      </c>
      <c r="D11" s="163" t="s">
        <v>43</v>
      </c>
      <c r="E11" s="163" t="s">
        <v>43</v>
      </c>
      <c r="F11" s="163" t="s">
        <v>43</v>
      </c>
      <c r="G11" s="163" t="s">
        <v>43</v>
      </c>
      <c r="H11" s="166"/>
      <c r="I11" s="167"/>
      <c r="S11" s="73">
        <v>10</v>
      </c>
      <c r="T11" s="74">
        <v>2019</v>
      </c>
      <c r="U11" s="72">
        <f t="shared" si="0"/>
        <v>43739</v>
      </c>
      <c r="V11">
        <v>184</v>
      </c>
      <c r="X11" s="194" t="s">
        <v>100</v>
      </c>
      <c r="Y11" s="194" t="s">
        <v>101</v>
      </c>
      <c r="Z11" s="194" t="s">
        <v>100</v>
      </c>
    </row>
    <row r="12" spans="1:26" x14ac:dyDescent="0.25">
      <c r="A12" s="66" t="s">
        <v>11</v>
      </c>
      <c r="B12" s="67" t="s">
        <v>45</v>
      </c>
      <c r="C12" s="162" t="s">
        <v>11</v>
      </c>
      <c r="D12" s="163" t="s">
        <v>11</v>
      </c>
      <c r="E12" s="163" t="s">
        <v>11</v>
      </c>
      <c r="F12" s="163" t="s">
        <v>11</v>
      </c>
      <c r="G12" s="163" t="s">
        <v>11</v>
      </c>
      <c r="H12" s="166"/>
      <c r="I12" s="167"/>
      <c r="S12" s="73">
        <v>11</v>
      </c>
      <c r="T12" s="74">
        <v>2019</v>
      </c>
      <c r="U12" s="72">
        <f t="shared" si="0"/>
        <v>43770</v>
      </c>
      <c r="V12">
        <v>168</v>
      </c>
      <c r="X12" s="194" t="s">
        <v>118</v>
      </c>
      <c r="Y12" s="194" t="s">
        <v>119</v>
      </c>
      <c r="Z12" s="194" t="s">
        <v>118</v>
      </c>
    </row>
    <row r="13" spans="1:26" x14ac:dyDescent="0.25">
      <c r="A13" s="66" t="s">
        <v>82</v>
      </c>
      <c r="B13" s="67" t="s">
        <v>83</v>
      </c>
      <c r="C13" s="162" t="s">
        <v>82</v>
      </c>
      <c r="D13" s="163" t="s">
        <v>82</v>
      </c>
      <c r="E13" s="163" t="s">
        <v>82</v>
      </c>
      <c r="F13" s="163" t="s">
        <v>82</v>
      </c>
      <c r="G13" s="163" t="s">
        <v>82</v>
      </c>
      <c r="H13" s="166"/>
      <c r="I13" s="167"/>
      <c r="S13" s="73">
        <v>12</v>
      </c>
      <c r="T13" s="74">
        <v>2019</v>
      </c>
      <c r="U13" s="72">
        <f t="shared" si="0"/>
        <v>43800</v>
      </c>
      <c r="V13">
        <v>176</v>
      </c>
      <c r="X13" s="194" t="s">
        <v>95</v>
      </c>
      <c r="Y13" s="194" t="s">
        <v>96</v>
      </c>
      <c r="Z13" s="194" t="s">
        <v>95</v>
      </c>
    </row>
    <row r="14" spans="1:26" x14ac:dyDescent="0.25">
      <c r="A14" s="66" t="s">
        <v>12</v>
      </c>
      <c r="B14" s="67" t="s">
        <v>46</v>
      </c>
      <c r="C14" s="162" t="s">
        <v>12</v>
      </c>
      <c r="D14" s="163" t="s">
        <v>12</v>
      </c>
      <c r="E14" s="163" t="s">
        <v>12</v>
      </c>
      <c r="F14" s="163" t="s">
        <v>12</v>
      </c>
      <c r="G14" s="163" t="s">
        <v>12</v>
      </c>
      <c r="H14" s="166"/>
      <c r="I14" s="167"/>
      <c r="S14" s="73">
        <v>1</v>
      </c>
      <c r="T14" s="74">
        <v>2020</v>
      </c>
      <c r="U14" s="72">
        <f t="shared" si="0"/>
        <v>43831</v>
      </c>
      <c r="V14">
        <v>184</v>
      </c>
      <c r="X14" s="194" t="s">
        <v>93</v>
      </c>
      <c r="Y14" s="194" t="s">
        <v>94</v>
      </c>
      <c r="Z14" s="194" t="s">
        <v>93</v>
      </c>
    </row>
    <row r="15" spans="1:26" ht="15.75" thickBot="1" x14ac:dyDescent="0.3">
      <c r="A15" s="68" t="s">
        <v>47</v>
      </c>
      <c r="B15" s="69" t="s">
        <v>48</v>
      </c>
      <c r="C15" s="168" t="s">
        <v>47</v>
      </c>
      <c r="D15" s="169" t="s">
        <v>47</v>
      </c>
      <c r="E15" s="169" t="s">
        <v>47</v>
      </c>
      <c r="F15" s="169" t="s">
        <v>47</v>
      </c>
      <c r="G15" s="169" t="s">
        <v>47</v>
      </c>
      <c r="H15" s="170"/>
      <c r="I15" s="171"/>
      <c r="S15" s="73">
        <v>2</v>
      </c>
      <c r="T15" s="74">
        <v>2020</v>
      </c>
      <c r="U15" s="72">
        <f t="shared" si="0"/>
        <v>43862</v>
      </c>
      <c r="V15">
        <v>160</v>
      </c>
      <c r="X15" s="194" t="s">
        <v>97</v>
      </c>
      <c r="Y15" s="194" t="s">
        <v>131</v>
      </c>
      <c r="Z15" s="194" t="s">
        <v>97</v>
      </c>
    </row>
    <row r="16" spans="1:26" x14ac:dyDescent="0.25">
      <c r="S16" s="73">
        <v>3</v>
      </c>
      <c r="T16" s="74">
        <v>2020</v>
      </c>
      <c r="U16" s="72">
        <f t="shared" si="0"/>
        <v>43891</v>
      </c>
      <c r="V16">
        <v>176</v>
      </c>
      <c r="X16" s="194" t="s">
        <v>112</v>
      </c>
      <c r="Y16" s="194" t="s">
        <v>113</v>
      </c>
      <c r="Z16" s="194" t="s">
        <v>112</v>
      </c>
    </row>
    <row r="17" spans="19:26" x14ac:dyDescent="0.25">
      <c r="S17" s="73">
        <v>4</v>
      </c>
      <c r="T17" s="74">
        <v>2020</v>
      </c>
      <c r="U17" s="72">
        <f t="shared" si="0"/>
        <v>43922</v>
      </c>
      <c r="V17">
        <v>176</v>
      </c>
      <c r="X17" s="194" t="s">
        <v>92</v>
      </c>
      <c r="Y17" s="194" t="s">
        <v>128</v>
      </c>
      <c r="Z17" s="194" t="s">
        <v>92</v>
      </c>
    </row>
    <row r="18" spans="19:26" x14ac:dyDescent="0.25">
      <c r="S18" s="73">
        <v>5</v>
      </c>
      <c r="T18" s="74">
        <v>2020</v>
      </c>
      <c r="U18" s="72">
        <f t="shared" si="0"/>
        <v>43952</v>
      </c>
      <c r="V18">
        <v>168</v>
      </c>
      <c r="X18" s="194" t="s">
        <v>102</v>
      </c>
      <c r="Y18" s="194" t="s">
        <v>103</v>
      </c>
      <c r="Z18" s="194" t="s">
        <v>102</v>
      </c>
    </row>
    <row r="19" spans="19:26" x14ac:dyDescent="0.25">
      <c r="S19" s="73">
        <v>6</v>
      </c>
      <c r="T19" s="74">
        <v>2020</v>
      </c>
      <c r="U19" s="72">
        <f t="shared" si="0"/>
        <v>43983</v>
      </c>
      <c r="V19">
        <v>176</v>
      </c>
      <c r="X19" s="194" t="s">
        <v>114</v>
      </c>
      <c r="Y19" s="194" t="s">
        <v>115</v>
      </c>
      <c r="Z19" s="194" t="s">
        <v>114</v>
      </c>
    </row>
    <row r="20" spans="19:26" x14ac:dyDescent="0.25">
      <c r="S20" s="73">
        <v>7</v>
      </c>
      <c r="T20" s="74">
        <v>2020</v>
      </c>
      <c r="U20" s="72">
        <f t="shared" si="0"/>
        <v>44013</v>
      </c>
      <c r="V20">
        <v>184</v>
      </c>
      <c r="X20" s="194" t="s">
        <v>98</v>
      </c>
      <c r="Y20" s="194" t="s">
        <v>99</v>
      </c>
      <c r="Z20" s="194" t="s">
        <v>98</v>
      </c>
    </row>
    <row r="21" spans="19:26" x14ac:dyDescent="0.25">
      <c r="S21" s="73">
        <v>8</v>
      </c>
      <c r="T21" s="74">
        <v>2020</v>
      </c>
      <c r="U21" s="72">
        <f t="shared" si="0"/>
        <v>44044</v>
      </c>
      <c r="V21">
        <v>168</v>
      </c>
      <c r="X21" s="194" t="s">
        <v>120</v>
      </c>
      <c r="Y21" s="194" t="s">
        <v>121</v>
      </c>
      <c r="Z21" s="194" t="s">
        <v>120</v>
      </c>
    </row>
    <row r="22" spans="19:26" x14ac:dyDescent="0.25">
      <c r="S22" s="73">
        <v>9</v>
      </c>
      <c r="T22" s="74">
        <v>2020</v>
      </c>
      <c r="U22" s="72">
        <f t="shared" si="0"/>
        <v>44075</v>
      </c>
      <c r="V22">
        <v>176</v>
      </c>
      <c r="X22" s="194" t="s">
        <v>163</v>
      </c>
      <c r="Y22" s="194" t="s">
        <v>104</v>
      </c>
      <c r="Z22" s="194" t="s">
        <v>163</v>
      </c>
    </row>
    <row r="23" spans="19:26" x14ac:dyDescent="0.25">
      <c r="S23" s="73">
        <v>10</v>
      </c>
      <c r="T23" s="74">
        <v>2020</v>
      </c>
      <c r="U23" s="72">
        <f t="shared" si="0"/>
        <v>44105</v>
      </c>
      <c r="V23">
        <v>176</v>
      </c>
      <c r="X23" s="194" t="s">
        <v>164</v>
      </c>
      <c r="Y23" s="194" t="s">
        <v>160</v>
      </c>
      <c r="Z23" s="194" t="s">
        <v>164</v>
      </c>
    </row>
    <row r="24" spans="19:26" x14ac:dyDescent="0.25">
      <c r="S24" s="73">
        <v>11</v>
      </c>
      <c r="T24" s="74">
        <v>2020</v>
      </c>
      <c r="U24" s="72">
        <f t="shared" si="0"/>
        <v>44136</v>
      </c>
      <c r="V24">
        <v>168</v>
      </c>
      <c r="X24" s="194" t="s">
        <v>159</v>
      </c>
      <c r="Y24" s="194" t="s">
        <v>165</v>
      </c>
      <c r="Z24" s="194" t="s">
        <v>159</v>
      </c>
    </row>
    <row r="25" spans="19:26" x14ac:dyDescent="0.25">
      <c r="S25" s="73">
        <v>12</v>
      </c>
      <c r="T25" s="74">
        <v>2020</v>
      </c>
      <c r="U25" s="72">
        <f t="shared" si="0"/>
        <v>44166</v>
      </c>
      <c r="V25">
        <v>184</v>
      </c>
      <c r="X25" s="194" t="s">
        <v>161</v>
      </c>
      <c r="Y25" s="194" t="s">
        <v>162</v>
      </c>
      <c r="Z25" s="194" t="s">
        <v>161</v>
      </c>
    </row>
    <row r="26" spans="19:26" x14ac:dyDescent="0.25">
      <c r="S26" s="73">
        <v>1</v>
      </c>
      <c r="T26" s="74">
        <v>2022</v>
      </c>
      <c r="U26" s="72">
        <f t="shared" si="0"/>
        <v>44562</v>
      </c>
      <c r="V26">
        <v>168</v>
      </c>
      <c r="X26" s="194" t="s">
        <v>168</v>
      </c>
      <c r="Y26" s="194" t="s">
        <v>169</v>
      </c>
      <c r="Z26" s="194" t="s">
        <v>168</v>
      </c>
    </row>
    <row r="27" spans="19:26" x14ac:dyDescent="0.25">
      <c r="S27" s="73">
        <v>2</v>
      </c>
      <c r="T27" s="74">
        <v>2022</v>
      </c>
      <c r="U27" s="72">
        <f t="shared" si="0"/>
        <v>44593</v>
      </c>
      <c r="V27">
        <v>160</v>
      </c>
      <c r="X27" s="194" t="s">
        <v>166</v>
      </c>
      <c r="Y27" s="194" t="s">
        <v>167</v>
      </c>
      <c r="Z27" s="194" t="s">
        <v>166</v>
      </c>
    </row>
    <row r="28" spans="19:26" x14ac:dyDescent="0.25">
      <c r="S28" s="73">
        <v>3</v>
      </c>
      <c r="T28" s="74">
        <v>2022</v>
      </c>
      <c r="U28" s="72">
        <f t="shared" si="0"/>
        <v>44621</v>
      </c>
      <c r="V28">
        <v>184</v>
      </c>
      <c r="X28" s="194" t="s">
        <v>157</v>
      </c>
      <c r="Y28" s="194" t="s">
        <v>158</v>
      </c>
      <c r="Z28" s="194" t="s">
        <v>157</v>
      </c>
    </row>
    <row r="29" spans="19:26" x14ac:dyDescent="0.25">
      <c r="S29" s="73">
        <v>4</v>
      </c>
      <c r="T29" s="74">
        <v>2022</v>
      </c>
      <c r="U29" s="72">
        <f t="shared" si="0"/>
        <v>44652</v>
      </c>
      <c r="V29">
        <v>168</v>
      </c>
      <c r="X29" s="194" t="s">
        <v>139</v>
      </c>
      <c r="Y29" s="194" t="s">
        <v>140</v>
      </c>
      <c r="Z29" s="194" t="s">
        <v>139</v>
      </c>
    </row>
    <row r="30" spans="19:26" x14ac:dyDescent="0.25">
      <c r="S30" s="73">
        <v>5</v>
      </c>
      <c r="T30" s="74">
        <v>2022</v>
      </c>
      <c r="U30" s="72">
        <f t="shared" si="0"/>
        <v>44682</v>
      </c>
      <c r="V30">
        <v>176</v>
      </c>
      <c r="X30" s="194" t="s">
        <v>151</v>
      </c>
      <c r="Y30" s="194" t="s">
        <v>152</v>
      </c>
      <c r="Z30" s="194" t="s">
        <v>151</v>
      </c>
    </row>
    <row r="31" spans="19:26" x14ac:dyDescent="0.25">
      <c r="S31" s="73">
        <v>6</v>
      </c>
      <c r="T31" s="74">
        <v>2022</v>
      </c>
      <c r="U31" s="72">
        <f t="shared" si="0"/>
        <v>44713</v>
      </c>
      <c r="V31">
        <v>176</v>
      </c>
      <c r="X31" s="194" t="s">
        <v>143</v>
      </c>
      <c r="Y31" s="194" t="s">
        <v>144</v>
      </c>
      <c r="Z31" s="194" t="s">
        <v>143</v>
      </c>
    </row>
    <row r="32" spans="19:26" x14ac:dyDescent="0.25">
      <c r="S32" s="73">
        <v>7</v>
      </c>
      <c r="T32" s="74">
        <v>2022</v>
      </c>
      <c r="U32" s="72">
        <f t="shared" si="0"/>
        <v>44743</v>
      </c>
      <c r="V32">
        <v>168</v>
      </c>
      <c r="X32" s="194" t="s">
        <v>149</v>
      </c>
      <c r="Y32" s="194" t="s">
        <v>150</v>
      </c>
      <c r="Z32" s="194" t="s">
        <v>149</v>
      </c>
    </row>
    <row r="33" spans="19:26" x14ac:dyDescent="0.25">
      <c r="S33" s="73">
        <v>8</v>
      </c>
      <c r="T33" s="74">
        <v>2022</v>
      </c>
      <c r="U33" s="72">
        <f t="shared" si="0"/>
        <v>44774</v>
      </c>
      <c r="V33">
        <v>184</v>
      </c>
      <c r="X33" s="194" t="s">
        <v>145</v>
      </c>
      <c r="Y33" s="194" t="s">
        <v>146</v>
      </c>
      <c r="Z33" s="194" t="s">
        <v>145</v>
      </c>
    </row>
    <row r="34" spans="19:26" x14ac:dyDescent="0.25">
      <c r="S34" s="73">
        <v>9</v>
      </c>
      <c r="T34" s="74">
        <v>2022</v>
      </c>
      <c r="U34" s="72">
        <f t="shared" si="0"/>
        <v>44805</v>
      </c>
      <c r="V34">
        <v>176</v>
      </c>
      <c r="X34" s="194" t="s">
        <v>147</v>
      </c>
      <c r="Y34" s="194" t="s">
        <v>148</v>
      </c>
      <c r="Z34" s="194" t="s">
        <v>147</v>
      </c>
    </row>
    <row r="35" spans="19:26" x14ac:dyDescent="0.25">
      <c r="S35" s="73">
        <v>10</v>
      </c>
      <c r="T35" s="74">
        <v>2022</v>
      </c>
      <c r="U35" s="72">
        <f t="shared" si="0"/>
        <v>44835</v>
      </c>
      <c r="V35">
        <v>168</v>
      </c>
      <c r="X35" s="194" t="s">
        <v>141</v>
      </c>
      <c r="Y35" s="194" t="s">
        <v>142</v>
      </c>
      <c r="Z35" s="194" t="s">
        <v>141</v>
      </c>
    </row>
    <row r="36" spans="19:26" x14ac:dyDescent="0.25">
      <c r="S36" s="73">
        <v>11</v>
      </c>
      <c r="T36" s="74">
        <v>2022</v>
      </c>
      <c r="U36" s="72">
        <f t="shared" si="0"/>
        <v>44866</v>
      </c>
      <c r="V36">
        <v>176</v>
      </c>
      <c r="X36" s="194" t="s">
        <v>110</v>
      </c>
      <c r="Y36" s="194" t="s">
        <v>111</v>
      </c>
      <c r="Z36" s="194" t="s">
        <v>110</v>
      </c>
    </row>
    <row r="37" spans="19:26" x14ac:dyDescent="0.25">
      <c r="S37" s="73">
        <v>12</v>
      </c>
      <c r="T37" s="74">
        <v>2022</v>
      </c>
      <c r="U37" s="72">
        <f t="shared" si="0"/>
        <v>44896</v>
      </c>
      <c r="V37">
        <v>176</v>
      </c>
      <c r="X37" s="194" t="s">
        <v>116</v>
      </c>
      <c r="Y37" s="194" t="s">
        <v>117</v>
      </c>
      <c r="Z37" s="194" t="s">
        <v>116</v>
      </c>
    </row>
    <row r="38" spans="19:26" x14ac:dyDescent="0.25">
      <c r="S38" s="73">
        <v>1</v>
      </c>
      <c r="T38" s="74">
        <v>2023</v>
      </c>
      <c r="U38" s="72">
        <f t="shared" si="0"/>
        <v>44927</v>
      </c>
      <c r="V38">
        <v>176</v>
      </c>
      <c r="X38" s="195" t="s">
        <v>170</v>
      </c>
      <c r="Y38" s="195" t="s">
        <v>171</v>
      </c>
      <c r="Z38" s="195" t="s">
        <v>170</v>
      </c>
    </row>
    <row r="39" spans="19:26" x14ac:dyDescent="0.25">
      <c r="S39" s="73">
        <v>2</v>
      </c>
      <c r="T39" s="74">
        <v>2023</v>
      </c>
      <c r="U39" s="72">
        <f t="shared" si="0"/>
        <v>44958</v>
      </c>
      <c r="V39">
        <v>160</v>
      </c>
      <c r="X39" s="195" t="s">
        <v>172</v>
      </c>
      <c r="Y39" s="195" t="s">
        <v>173</v>
      </c>
      <c r="Z39" s="195" t="s">
        <v>172</v>
      </c>
    </row>
    <row r="40" spans="19:26" x14ac:dyDescent="0.25">
      <c r="S40" s="73">
        <v>3</v>
      </c>
      <c r="T40" s="74">
        <v>2023</v>
      </c>
      <c r="U40" s="72">
        <f t="shared" si="0"/>
        <v>44986</v>
      </c>
      <c r="V40">
        <v>184</v>
      </c>
      <c r="X40" s="195" t="s">
        <v>174</v>
      </c>
      <c r="Y40" s="195" t="s">
        <v>175</v>
      </c>
      <c r="Z40" s="195" t="s">
        <v>174</v>
      </c>
    </row>
    <row r="41" spans="19:26" x14ac:dyDescent="0.25">
      <c r="S41" s="73">
        <v>4</v>
      </c>
      <c r="T41" s="74">
        <v>2023</v>
      </c>
      <c r="U41" s="72">
        <f t="shared" si="0"/>
        <v>45017</v>
      </c>
      <c r="V41">
        <v>160</v>
      </c>
      <c r="X41" s="195" t="s">
        <v>176</v>
      </c>
      <c r="Y41" s="195" t="s">
        <v>177</v>
      </c>
      <c r="Z41" s="195" t="s">
        <v>176</v>
      </c>
    </row>
    <row r="42" spans="19:26" x14ac:dyDescent="0.25">
      <c r="S42" s="73">
        <v>5</v>
      </c>
      <c r="T42" s="74">
        <v>2023</v>
      </c>
      <c r="U42" s="72">
        <f t="shared" si="0"/>
        <v>45047</v>
      </c>
      <c r="V42">
        <v>184</v>
      </c>
      <c r="X42" s="195" t="s">
        <v>90</v>
      </c>
      <c r="Y42" s="195" t="s">
        <v>91</v>
      </c>
      <c r="Z42" s="195" t="s">
        <v>90</v>
      </c>
    </row>
    <row r="43" spans="19:26" x14ac:dyDescent="0.25">
      <c r="S43" s="73">
        <v>6</v>
      </c>
      <c r="T43" s="74">
        <v>2023</v>
      </c>
      <c r="U43" s="72">
        <f t="shared" si="0"/>
        <v>45078</v>
      </c>
      <c r="V43">
        <v>176</v>
      </c>
      <c r="X43" s="195" t="s">
        <v>134</v>
      </c>
      <c r="Y43" s="195" t="s">
        <v>135</v>
      </c>
      <c r="Z43" s="195" t="s">
        <v>134</v>
      </c>
    </row>
    <row r="44" spans="19:26" x14ac:dyDescent="0.25">
      <c r="S44" s="73">
        <v>7</v>
      </c>
      <c r="T44" s="74">
        <v>2023</v>
      </c>
      <c r="U44" s="72">
        <f t="shared" si="0"/>
        <v>45108</v>
      </c>
      <c r="V44">
        <v>168</v>
      </c>
    </row>
    <row r="45" spans="19:26" x14ac:dyDescent="0.25">
      <c r="S45" s="73">
        <v>8</v>
      </c>
      <c r="T45" s="74">
        <v>2023</v>
      </c>
      <c r="U45" s="72">
        <f t="shared" si="0"/>
        <v>45139</v>
      </c>
      <c r="V45">
        <v>184</v>
      </c>
    </row>
    <row r="46" spans="19:26" x14ac:dyDescent="0.25">
      <c r="S46" s="73">
        <v>9</v>
      </c>
      <c r="T46" s="74">
        <v>2023</v>
      </c>
      <c r="U46" s="72">
        <f t="shared" si="0"/>
        <v>45170</v>
      </c>
      <c r="V46">
        <v>168</v>
      </c>
    </row>
    <row r="47" spans="19:26" x14ac:dyDescent="0.25">
      <c r="S47" s="73">
        <v>10</v>
      </c>
      <c r="T47" s="74">
        <v>2023</v>
      </c>
      <c r="U47" s="72">
        <f t="shared" si="0"/>
        <v>45200</v>
      </c>
      <c r="V47">
        <v>176</v>
      </c>
    </row>
    <row r="48" spans="19:26" x14ac:dyDescent="0.25">
      <c r="S48" s="73">
        <v>11</v>
      </c>
      <c r="T48" s="74">
        <v>2023</v>
      </c>
      <c r="U48" s="72">
        <f t="shared" si="0"/>
        <v>45231</v>
      </c>
      <c r="V48">
        <v>176</v>
      </c>
    </row>
    <row r="49" spans="1:22" x14ac:dyDescent="0.25">
      <c r="S49" s="73">
        <v>12</v>
      </c>
      <c r="T49" s="74">
        <v>2023</v>
      </c>
      <c r="U49" s="72">
        <f t="shared" si="0"/>
        <v>45261</v>
      </c>
      <c r="V49">
        <v>168</v>
      </c>
    </row>
    <row r="50" spans="1:22" x14ac:dyDescent="0.25">
      <c r="S50" s="73">
        <v>1</v>
      </c>
      <c r="T50" s="74">
        <v>2021</v>
      </c>
      <c r="U50" s="72">
        <f t="shared" si="0"/>
        <v>44197</v>
      </c>
      <c r="V50">
        <v>168</v>
      </c>
    </row>
    <row r="51" spans="1:22" x14ac:dyDescent="0.25">
      <c r="S51" s="73">
        <v>2</v>
      </c>
      <c r="T51" s="74">
        <v>2021</v>
      </c>
      <c r="U51" s="72">
        <f t="shared" si="0"/>
        <v>44228</v>
      </c>
      <c r="V51">
        <v>160</v>
      </c>
    </row>
    <row r="52" spans="1:22" x14ac:dyDescent="0.25">
      <c r="S52" s="73">
        <v>3</v>
      </c>
      <c r="T52" s="74">
        <v>2021</v>
      </c>
      <c r="U52" s="72">
        <f t="shared" si="0"/>
        <v>44256</v>
      </c>
      <c r="V52">
        <v>184</v>
      </c>
    </row>
    <row r="53" spans="1:22" x14ac:dyDescent="0.25">
      <c r="A53" s="73"/>
      <c r="B53" s="74"/>
      <c r="C53" s="74"/>
      <c r="D53" s="74"/>
      <c r="E53" s="74"/>
      <c r="F53" s="74"/>
      <c r="G53" s="74"/>
      <c r="H53" s="74"/>
      <c r="I53" s="74"/>
      <c r="S53" s="73">
        <v>4</v>
      </c>
      <c r="T53" s="74">
        <v>2021</v>
      </c>
      <c r="U53" s="72">
        <f t="shared" si="0"/>
        <v>44287</v>
      </c>
      <c r="V53">
        <v>176</v>
      </c>
    </row>
    <row r="54" spans="1:22" x14ac:dyDescent="0.25">
      <c r="A54" s="73"/>
      <c r="B54" s="74"/>
      <c r="C54" s="74"/>
      <c r="D54" s="74"/>
      <c r="E54" s="74"/>
      <c r="F54" s="74"/>
      <c r="G54" s="74"/>
      <c r="H54" s="74"/>
      <c r="I54" s="74"/>
      <c r="S54" s="73">
        <v>5</v>
      </c>
      <c r="T54" s="74">
        <v>2021</v>
      </c>
      <c r="U54" s="72">
        <f t="shared" si="0"/>
        <v>44317</v>
      </c>
      <c r="V54">
        <v>168</v>
      </c>
    </row>
    <row r="55" spans="1:22" x14ac:dyDescent="0.25">
      <c r="A55" s="73"/>
      <c r="B55" s="74"/>
      <c r="C55" s="74"/>
      <c r="D55" s="74"/>
      <c r="E55" s="74"/>
      <c r="F55" s="74"/>
      <c r="G55" s="74"/>
      <c r="H55" s="74"/>
      <c r="I55" s="74"/>
      <c r="S55" s="73">
        <v>6</v>
      </c>
      <c r="T55" s="74">
        <v>2021</v>
      </c>
      <c r="U55" s="72">
        <f t="shared" si="0"/>
        <v>44348</v>
      </c>
      <c r="V55">
        <v>176</v>
      </c>
    </row>
    <row r="56" spans="1:22" x14ac:dyDescent="0.25">
      <c r="A56" s="73"/>
      <c r="B56" s="74"/>
      <c r="C56" s="74"/>
      <c r="D56" s="74"/>
      <c r="E56" s="74"/>
      <c r="F56" s="74"/>
      <c r="G56" s="74"/>
      <c r="H56" s="74"/>
      <c r="I56" s="74"/>
      <c r="S56" s="73">
        <v>7</v>
      </c>
      <c r="T56" s="74">
        <v>2021</v>
      </c>
      <c r="U56" s="72">
        <f t="shared" si="0"/>
        <v>44378</v>
      </c>
      <c r="V56">
        <v>176</v>
      </c>
    </row>
    <row r="57" spans="1:22" x14ac:dyDescent="0.25">
      <c r="A57" s="73"/>
      <c r="B57" s="74"/>
      <c r="C57" s="74"/>
      <c r="D57" s="74"/>
      <c r="E57" s="74"/>
      <c r="F57" s="74"/>
      <c r="G57" s="74"/>
      <c r="H57" s="74"/>
      <c r="I57" s="74"/>
      <c r="S57" s="73">
        <v>8</v>
      </c>
      <c r="T57" s="74">
        <v>2021</v>
      </c>
      <c r="U57" s="72">
        <f t="shared" si="0"/>
        <v>44409</v>
      </c>
      <c r="V57">
        <v>176</v>
      </c>
    </row>
    <row r="58" spans="1:22" x14ac:dyDescent="0.25">
      <c r="A58" s="73"/>
      <c r="B58" s="74"/>
      <c r="C58" s="74"/>
      <c r="D58" s="74"/>
      <c r="E58" s="74"/>
      <c r="F58" s="74"/>
      <c r="G58" s="74"/>
      <c r="H58" s="74"/>
      <c r="I58" s="74"/>
      <c r="S58" s="73">
        <v>9</v>
      </c>
      <c r="T58" s="74">
        <v>2021</v>
      </c>
      <c r="U58" s="72">
        <f t="shared" si="0"/>
        <v>44440</v>
      </c>
      <c r="V58">
        <v>176</v>
      </c>
    </row>
    <row r="59" spans="1:22" x14ac:dyDescent="0.25">
      <c r="A59" s="73"/>
      <c r="B59" s="74"/>
      <c r="C59" s="74"/>
      <c r="D59" s="74"/>
      <c r="E59" s="74"/>
      <c r="F59" s="74"/>
      <c r="G59" s="74"/>
      <c r="H59" s="74"/>
      <c r="I59" s="74"/>
      <c r="S59" s="73">
        <v>10</v>
      </c>
      <c r="T59" s="74">
        <v>2021</v>
      </c>
      <c r="U59" s="72">
        <f t="shared" si="0"/>
        <v>44470</v>
      </c>
      <c r="V59">
        <v>168</v>
      </c>
    </row>
    <row r="60" spans="1:22" x14ac:dyDescent="0.25">
      <c r="A60" s="73"/>
      <c r="B60" s="74"/>
      <c r="C60" s="74"/>
      <c r="D60" s="74"/>
      <c r="E60" s="74"/>
      <c r="F60" s="74"/>
      <c r="G60" s="74"/>
      <c r="H60" s="74"/>
      <c r="I60" s="74"/>
      <c r="S60" s="73">
        <v>11</v>
      </c>
      <c r="T60" s="74">
        <v>2021</v>
      </c>
      <c r="U60" s="72">
        <f t="shared" si="0"/>
        <v>44501</v>
      </c>
      <c r="V60">
        <v>176</v>
      </c>
    </row>
    <row r="61" spans="1:22" x14ac:dyDescent="0.25">
      <c r="A61" s="73"/>
      <c r="B61" s="74"/>
      <c r="C61" s="74"/>
      <c r="D61" s="74"/>
      <c r="E61" s="74"/>
      <c r="F61" s="74"/>
      <c r="G61" s="74"/>
      <c r="H61" s="74"/>
      <c r="I61" s="74"/>
      <c r="S61" s="73">
        <v>12</v>
      </c>
      <c r="T61" s="74">
        <v>2021</v>
      </c>
      <c r="U61" s="72">
        <f t="shared" si="0"/>
        <v>44531</v>
      </c>
      <c r="V61">
        <v>184</v>
      </c>
    </row>
    <row r="62" spans="1:22" x14ac:dyDescent="0.25">
      <c r="A62" s="73"/>
      <c r="B62" s="74"/>
      <c r="C62" s="74"/>
      <c r="D62" s="74"/>
      <c r="E62" s="74"/>
      <c r="F62" s="74"/>
      <c r="G62" s="74"/>
      <c r="H62" s="74"/>
      <c r="I62" s="74"/>
    </row>
    <row r="63" spans="1:22" x14ac:dyDescent="0.25">
      <c r="A63" s="73"/>
      <c r="B63" s="74"/>
      <c r="C63" s="74"/>
      <c r="D63" s="74"/>
      <c r="E63" s="74"/>
      <c r="F63" s="74"/>
      <c r="G63" s="74"/>
      <c r="H63" s="74"/>
      <c r="I63" s="74"/>
    </row>
    <row r="64" spans="1:22" x14ac:dyDescent="0.25">
      <c r="A64" s="73"/>
      <c r="B64" s="74"/>
      <c r="C64" s="74"/>
      <c r="D64" s="74"/>
      <c r="E64" s="74"/>
      <c r="F64" s="74"/>
      <c r="G64" s="74"/>
      <c r="H64" s="74"/>
      <c r="I64" s="74"/>
    </row>
    <row r="65" spans="1:9" x14ac:dyDescent="0.25">
      <c r="A65" s="73"/>
      <c r="B65" s="74"/>
      <c r="C65" s="74"/>
      <c r="D65" s="74"/>
      <c r="E65" s="74"/>
      <c r="F65" s="74"/>
      <c r="G65" s="74"/>
      <c r="H65" s="74"/>
      <c r="I65" s="74"/>
    </row>
    <row r="66" spans="1:9" x14ac:dyDescent="0.25">
      <c r="A66" s="73"/>
      <c r="B66" s="74"/>
      <c r="C66" s="74"/>
      <c r="D66" s="74"/>
      <c r="E66" s="74"/>
      <c r="F66" s="74"/>
      <c r="G66" s="74"/>
      <c r="H66" s="74"/>
      <c r="I66" s="74"/>
    </row>
    <row r="67" spans="1:9" x14ac:dyDescent="0.25">
      <c r="A67" s="73"/>
      <c r="B67" s="74"/>
      <c r="C67" s="74"/>
      <c r="D67" s="74"/>
      <c r="E67" s="74"/>
      <c r="F67" s="74"/>
      <c r="G67" s="74"/>
      <c r="H67" s="74"/>
      <c r="I67" s="74"/>
    </row>
    <row r="68" spans="1:9" x14ac:dyDescent="0.25">
      <c r="A68" s="73"/>
      <c r="B68" s="74"/>
      <c r="C68" s="74"/>
      <c r="D68" s="74"/>
      <c r="E68" s="74"/>
      <c r="F68" s="74"/>
      <c r="G68" s="74"/>
      <c r="H68" s="74"/>
      <c r="I68" s="74"/>
    </row>
    <row r="69" spans="1:9" x14ac:dyDescent="0.25">
      <c r="A69" s="73"/>
      <c r="B69" s="74"/>
      <c r="C69" s="74"/>
      <c r="D69" s="74"/>
      <c r="E69" s="74"/>
      <c r="F69" s="74"/>
      <c r="G69" s="74"/>
      <c r="H69" s="74"/>
      <c r="I69" s="74"/>
    </row>
    <row r="70" spans="1:9" x14ac:dyDescent="0.25">
      <c r="A70" s="73"/>
      <c r="B70" s="74"/>
      <c r="C70" s="74"/>
      <c r="D70" s="74"/>
      <c r="E70" s="74"/>
      <c r="F70" s="74"/>
      <c r="G70" s="74"/>
      <c r="H70" s="74"/>
      <c r="I70" s="74"/>
    </row>
    <row r="71" spans="1:9" x14ac:dyDescent="0.25">
      <c r="A71" s="73"/>
      <c r="B71" s="74"/>
      <c r="C71" s="74"/>
      <c r="D71" s="74"/>
      <c r="E71" s="74"/>
      <c r="F71" s="74"/>
      <c r="G71" s="74"/>
      <c r="H71" s="74"/>
      <c r="I71" s="74"/>
    </row>
    <row r="72" spans="1:9" x14ac:dyDescent="0.25">
      <c r="A72" s="73"/>
      <c r="B72" s="74"/>
      <c r="C72" s="74"/>
      <c r="D72" s="74"/>
      <c r="E72" s="74"/>
      <c r="F72" s="74"/>
      <c r="G72" s="74"/>
      <c r="H72" s="74"/>
      <c r="I72" s="74"/>
    </row>
    <row r="73" spans="1:9" x14ac:dyDescent="0.25">
      <c r="A73" s="73"/>
      <c r="B73" s="74"/>
      <c r="C73" s="74"/>
      <c r="D73" s="74"/>
      <c r="E73" s="74"/>
      <c r="F73" s="74"/>
      <c r="G73" s="74"/>
      <c r="H73" s="74"/>
      <c r="I73" s="74"/>
    </row>
    <row r="74" spans="1:9" x14ac:dyDescent="0.25">
      <c r="A74" s="73"/>
      <c r="B74" s="74"/>
      <c r="C74" s="74"/>
      <c r="D74" s="74"/>
      <c r="E74" s="74"/>
      <c r="F74" s="74"/>
      <c r="G74" s="74"/>
      <c r="H74" s="74"/>
      <c r="I74" s="74"/>
    </row>
    <row r="75" spans="1:9" x14ac:dyDescent="0.25">
      <c r="A75" s="73"/>
      <c r="B75" s="74"/>
      <c r="C75" s="74"/>
      <c r="D75" s="74"/>
      <c r="E75" s="74"/>
      <c r="F75" s="74"/>
      <c r="G75" s="74"/>
      <c r="H75" s="74"/>
      <c r="I75" s="74"/>
    </row>
    <row r="76" spans="1:9" x14ac:dyDescent="0.25">
      <c r="A76" s="73"/>
      <c r="B76" s="74"/>
      <c r="C76" s="74"/>
      <c r="D76" s="74"/>
      <c r="E76" s="74"/>
      <c r="F76" s="74"/>
      <c r="G76" s="74"/>
      <c r="H76" s="74"/>
      <c r="I76" s="74"/>
    </row>
    <row r="77" spans="1:9" x14ac:dyDescent="0.25">
      <c r="A77" s="71"/>
    </row>
    <row r="78" spans="1:9" x14ac:dyDescent="0.25">
      <c r="A78" s="71"/>
    </row>
    <row r="79" spans="1:9" x14ac:dyDescent="0.25">
      <c r="A79" s="71"/>
    </row>
    <row r="80" spans="1:9" x14ac:dyDescent="0.25">
      <c r="A80" s="71"/>
    </row>
    <row r="81" spans="1:1" x14ac:dyDescent="0.25">
      <c r="A81" s="71"/>
    </row>
    <row r="82" spans="1:1" x14ac:dyDescent="0.25">
      <c r="A82" s="71"/>
    </row>
    <row r="83" spans="1:1" x14ac:dyDescent="0.25">
      <c r="A83" s="71"/>
    </row>
    <row r="84" spans="1:1" x14ac:dyDescent="0.25">
      <c r="A84" s="71"/>
    </row>
    <row r="85" spans="1:1" x14ac:dyDescent="0.25">
      <c r="A85" s="71"/>
    </row>
    <row r="86" spans="1:1" x14ac:dyDescent="0.25">
      <c r="A86" s="71"/>
    </row>
    <row r="87" spans="1:1" x14ac:dyDescent="0.25">
      <c r="A87" s="71"/>
    </row>
    <row r="88" spans="1:1" x14ac:dyDescent="0.25">
      <c r="A88" s="71"/>
    </row>
    <row r="89" spans="1:1" x14ac:dyDescent="0.25">
      <c r="A89" s="71"/>
    </row>
    <row r="90" spans="1:1" x14ac:dyDescent="0.25">
      <c r="A90" s="71"/>
    </row>
    <row r="91" spans="1:1" x14ac:dyDescent="0.25">
      <c r="A91" s="71"/>
    </row>
    <row r="92" spans="1:1" x14ac:dyDescent="0.25">
      <c r="A92" s="71"/>
    </row>
    <row r="93" spans="1:1" x14ac:dyDescent="0.25">
      <c r="A93" s="71"/>
    </row>
    <row r="94" spans="1:1" x14ac:dyDescent="0.25">
      <c r="A94" s="71"/>
    </row>
    <row r="95" spans="1:1" x14ac:dyDescent="0.25">
      <c r="A95" s="71"/>
    </row>
    <row r="96" spans="1:1" x14ac:dyDescent="0.25">
      <c r="A96" s="71"/>
    </row>
    <row r="97" spans="1:1" x14ac:dyDescent="0.25">
      <c r="A97" s="71"/>
    </row>
    <row r="98" spans="1:1" x14ac:dyDescent="0.25">
      <c r="A98" s="71"/>
    </row>
    <row r="99" spans="1:1" x14ac:dyDescent="0.25">
      <c r="A99" s="71"/>
    </row>
    <row r="100" spans="1:1" x14ac:dyDescent="0.25">
      <c r="A100" s="71"/>
    </row>
    <row r="101" spans="1:1" x14ac:dyDescent="0.25">
      <c r="A101" s="71"/>
    </row>
    <row r="102" spans="1:1" x14ac:dyDescent="0.25">
      <c r="A102" s="71"/>
    </row>
    <row r="103" spans="1:1" x14ac:dyDescent="0.25">
      <c r="A103" s="71"/>
    </row>
    <row r="104" spans="1:1" x14ac:dyDescent="0.25">
      <c r="A104" s="71"/>
    </row>
    <row r="105" spans="1:1" x14ac:dyDescent="0.25">
      <c r="A105" s="71"/>
    </row>
    <row r="106" spans="1:1" x14ac:dyDescent="0.25">
      <c r="A106" s="71"/>
    </row>
    <row r="107" spans="1:1" x14ac:dyDescent="0.25">
      <c r="A107" s="71"/>
    </row>
    <row r="108" spans="1:1" x14ac:dyDescent="0.25">
      <c r="A108" s="71"/>
    </row>
    <row r="109" spans="1:1" x14ac:dyDescent="0.25">
      <c r="A109" s="71"/>
    </row>
    <row r="110" spans="1:1" x14ac:dyDescent="0.25">
      <c r="A110" s="71"/>
    </row>
  </sheetData>
  <autoFilter ref="X1:Z1" xr:uid="{00000000-0009-0000-0000-000002000000}">
    <sortState xmlns:xlrd2="http://schemas.microsoft.com/office/spreadsheetml/2017/richdata2" ref="X2:Z46">
      <sortCondition ref="Y1"/>
    </sortState>
  </autoFilter>
  <conditionalFormatting sqref="A9">
    <cfRule type="cellIs" dxfId="17" priority="20" stopIfTrue="1" operator="equal">
      <formula>"S"</formula>
    </cfRule>
  </conditionalFormatting>
  <conditionalFormatting sqref="A15">
    <cfRule type="cellIs" dxfId="16" priority="17" stopIfTrue="1" operator="equal">
      <formula>"S"</formula>
    </cfRule>
  </conditionalFormatting>
  <conditionalFormatting sqref="A15">
    <cfRule type="cellIs" dxfId="15" priority="16" stopIfTrue="1" operator="equal">
      <formula>"S"</formula>
    </cfRule>
  </conditionalFormatting>
  <conditionalFormatting sqref="C9">
    <cfRule type="cellIs" dxfId="14" priority="15" stopIfTrue="1" operator="equal">
      <formula>"S"</formula>
    </cfRule>
  </conditionalFormatting>
  <conditionalFormatting sqref="C15">
    <cfRule type="cellIs" dxfId="13" priority="14" stopIfTrue="1" operator="equal">
      <formula>"S"</formula>
    </cfRule>
  </conditionalFormatting>
  <conditionalFormatting sqref="C15">
    <cfRule type="cellIs" dxfId="12" priority="13" stopIfTrue="1" operator="equal">
      <formula>"S"</formula>
    </cfRule>
  </conditionalFormatting>
  <conditionalFormatting sqref="D9">
    <cfRule type="cellIs" dxfId="11" priority="12" stopIfTrue="1" operator="equal">
      <formula>"S"</formula>
    </cfRule>
  </conditionalFormatting>
  <conditionalFormatting sqref="D15">
    <cfRule type="cellIs" dxfId="10" priority="11" stopIfTrue="1" operator="equal">
      <formula>"S"</formula>
    </cfRule>
  </conditionalFormatting>
  <conditionalFormatting sqref="D15">
    <cfRule type="cellIs" dxfId="9" priority="10" stopIfTrue="1" operator="equal">
      <formula>"S"</formula>
    </cfRule>
  </conditionalFormatting>
  <conditionalFormatting sqref="E9">
    <cfRule type="cellIs" dxfId="8" priority="9" stopIfTrue="1" operator="equal">
      <formula>"S"</formula>
    </cfRule>
  </conditionalFormatting>
  <conditionalFormatting sqref="E15">
    <cfRule type="cellIs" dxfId="7" priority="8" stopIfTrue="1" operator="equal">
      <formula>"S"</formula>
    </cfRule>
  </conditionalFormatting>
  <conditionalFormatting sqref="E15">
    <cfRule type="cellIs" dxfId="6" priority="7" stopIfTrue="1" operator="equal">
      <formula>"S"</formula>
    </cfRule>
  </conditionalFormatting>
  <conditionalFormatting sqref="F9">
    <cfRule type="cellIs" dxfId="5" priority="6" stopIfTrue="1" operator="equal">
      <formula>"S"</formula>
    </cfRule>
  </conditionalFormatting>
  <conditionalFormatting sqref="F15">
    <cfRule type="cellIs" dxfId="4" priority="5" stopIfTrue="1" operator="equal">
      <formula>"S"</formula>
    </cfRule>
  </conditionalFormatting>
  <conditionalFormatting sqref="F15">
    <cfRule type="cellIs" dxfId="3" priority="4" stopIfTrue="1" operator="equal">
      <formula>"S"</formula>
    </cfRule>
  </conditionalFormatting>
  <conditionalFormatting sqref="G9">
    <cfRule type="cellIs" dxfId="2" priority="3" stopIfTrue="1" operator="equal">
      <formula>"S"</formula>
    </cfRule>
  </conditionalFormatting>
  <conditionalFormatting sqref="G15">
    <cfRule type="cellIs" dxfId="1" priority="2" stopIfTrue="1" operator="equal">
      <formula>"S"</formula>
    </cfRule>
  </conditionalFormatting>
  <conditionalFormatting sqref="G15">
    <cfRule type="cellIs" dxfId="0" priority="1" stopIfTrue="1" operator="equal">
      <formula>"S"</formula>
    </cfRule>
  </conditionalFormatting>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2"/>
  <dimension ref="A1:B24"/>
  <sheetViews>
    <sheetView workbookViewId="0">
      <selection activeCell="A15" sqref="A15"/>
    </sheetView>
  </sheetViews>
  <sheetFormatPr defaultRowHeight="15" x14ac:dyDescent="0.25"/>
  <cols>
    <col min="1" max="1" width="9.140625" style="15"/>
  </cols>
  <sheetData>
    <row r="1" spans="1:2" x14ac:dyDescent="0.25">
      <c r="A1" s="15">
        <v>4.1666666666666664E-2</v>
      </c>
      <c r="B1">
        <v>1</v>
      </c>
    </row>
    <row r="2" spans="1:2" x14ac:dyDescent="0.25">
      <c r="A2" s="15">
        <v>8.3333333333333329E-2</v>
      </c>
      <c r="B2">
        <v>2</v>
      </c>
    </row>
    <row r="3" spans="1:2" x14ac:dyDescent="0.25">
      <c r="A3" s="15">
        <v>0.125</v>
      </c>
      <c r="B3">
        <v>3</v>
      </c>
    </row>
    <row r="4" spans="1:2" x14ac:dyDescent="0.25">
      <c r="A4" s="15">
        <v>0.16666666666666699</v>
      </c>
      <c r="B4">
        <v>4</v>
      </c>
    </row>
    <row r="5" spans="1:2" x14ac:dyDescent="0.25">
      <c r="A5" s="15">
        <v>0.20833333333333401</v>
      </c>
      <c r="B5">
        <v>5</v>
      </c>
    </row>
    <row r="6" spans="1:2" x14ac:dyDescent="0.25">
      <c r="A6" s="15">
        <v>0.25</v>
      </c>
      <c r="B6">
        <v>6</v>
      </c>
    </row>
    <row r="7" spans="1:2" x14ac:dyDescent="0.25">
      <c r="A7" s="15">
        <v>0.29166666666666702</v>
      </c>
      <c r="B7">
        <v>7</v>
      </c>
    </row>
    <row r="8" spans="1:2" x14ac:dyDescent="0.25">
      <c r="A8" s="15">
        <v>0.33333333333333398</v>
      </c>
      <c r="B8">
        <v>8</v>
      </c>
    </row>
    <row r="9" spans="1:2" x14ac:dyDescent="0.25">
      <c r="A9" s="15">
        <v>0.375</v>
      </c>
      <c r="B9">
        <v>9</v>
      </c>
    </row>
    <row r="10" spans="1:2" x14ac:dyDescent="0.25">
      <c r="A10" s="15">
        <v>0.41666666666666702</v>
      </c>
      <c r="B10">
        <v>10</v>
      </c>
    </row>
    <row r="11" spans="1:2" x14ac:dyDescent="0.25">
      <c r="A11" s="15">
        <v>0.45833333333333398</v>
      </c>
      <c r="B11">
        <v>11</v>
      </c>
    </row>
    <row r="12" spans="1:2" x14ac:dyDescent="0.25">
      <c r="A12" s="15">
        <v>0.5</v>
      </c>
      <c r="B12">
        <v>12</v>
      </c>
    </row>
    <row r="13" spans="1:2" x14ac:dyDescent="0.25">
      <c r="A13" s="15">
        <v>0.54166666666666696</v>
      </c>
      <c r="B13">
        <v>13</v>
      </c>
    </row>
    <row r="14" spans="1:2" x14ac:dyDescent="0.25">
      <c r="A14" s="15">
        <v>0.58333333333333404</v>
      </c>
      <c r="B14">
        <v>14</v>
      </c>
    </row>
    <row r="15" spans="1:2" x14ac:dyDescent="0.25">
      <c r="A15" s="15">
        <v>0.625</v>
      </c>
      <c r="B15">
        <v>15</v>
      </c>
    </row>
    <row r="16" spans="1:2" x14ac:dyDescent="0.25">
      <c r="A16" s="15">
        <v>0.66666666666666696</v>
      </c>
      <c r="B16">
        <v>16</v>
      </c>
    </row>
    <row r="17" spans="1:2" x14ac:dyDescent="0.25">
      <c r="A17" s="15">
        <v>0.70833333333333404</v>
      </c>
      <c r="B17">
        <v>17</v>
      </c>
    </row>
    <row r="18" spans="1:2" x14ac:dyDescent="0.25">
      <c r="A18" s="15">
        <v>0.75</v>
      </c>
      <c r="B18">
        <v>18</v>
      </c>
    </row>
    <row r="19" spans="1:2" x14ac:dyDescent="0.25">
      <c r="A19" s="15">
        <v>0.79166666666666696</v>
      </c>
      <c r="B19">
        <v>19</v>
      </c>
    </row>
    <row r="20" spans="1:2" x14ac:dyDescent="0.25">
      <c r="A20" s="15">
        <v>0.83333333333333404</v>
      </c>
      <c r="B20">
        <v>20</v>
      </c>
    </row>
    <row r="21" spans="1:2" x14ac:dyDescent="0.25">
      <c r="A21" s="15">
        <v>0.875</v>
      </c>
      <c r="B21">
        <v>21</v>
      </c>
    </row>
    <row r="22" spans="1:2" x14ac:dyDescent="0.25">
      <c r="A22" s="15">
        <v>0.91666666666666696</v>
      </c>
      <c r="B22">
        <v>22</v>
      </c>
    </row>
    <row r="23" spans="1:2" x14ac:dyDescent="0.25">
      <c r="A23" s="15">
        <v>0.95833333333333404</v>
      </c>
      <c r="B23">
        <v>23</v>
      </c>
    </row>
    <row r="24" spans="1:2" x14ac:dyDescent="0.25">
      <c r="A24" s="15">
        <v>1</v>
      </c>
      <c r="B24">
        <v>0</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20</vt:i4>
      </vt:variant>
    </vt:vector>
  </HeadingPairs>
  <TitlesOfParts>
    <vt:vector size="24" baseType="lpstr">
      <vt:lpstr>Pracovní doba</vt:lpstr>
      <vt:lpstr>PD_FORMULÁŘ</vt:lpstr>
      <vt:lpstr>typ dne</vt:lpstr>
      <vt:lpstr>List1</vt:lpstr>
      <vt:lpstr>Čt</vt:lpstr>
      <vt:lpstr>dny</vt:lpstr>
      <vt:lpstr>mesic</vt:lpstr>
      <vt:lpstr>Název_pracoviště</vt:lpstr>
      <vt:lpstr>Ne</vt:lpstr>
      <vt:lpstr>PD_FORMULÁŘ!Oblast_tisku</vt:lpstr>
      <vt:lpstr>'Pracovní doba'!Oblast_tisku</vt:lpstr>
      <vt:lpstr>odchod</vt:lpstr>
      <vt:lpstr>Pá</vt:lpstr>
      <vt:lpstr>Po</vt:lpstr>
      <vt:lpstr>prestavka</vt:lpstr>
      <vt:lpstr>prichod</vt:lpstr>
      <vt:lpstr>rok</vt:lpstr>
      <vt:lpstr>So</vt:lpstr>
      <vt:lpstr>St</vt:lpstr>
      <vt:lpstr>tyden</vt:lpstr>
      <vt:lpstr>Út</vt:lpstr>
      <vt:lpstr>PD_FORMULÁŘ!uvazek</vt:lpstr>
      <vt:lpstr>uvazek</vt:lpstr>
      <vt:lpstr>vyjímky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Friedrich Jakub Ing.</dc:creator>
  <cp:lastModifiedBy>Jaromíra Vondrášková</cp:lastModifiedBy>
  <cp:lastPrinted>2019-10-17T11:47:26Z</cp:lastPrinted>
  <dcterms:created xsi:type="dcterms:W3CDTF">2019-09-27T06:54:01Z</dcterms:created>
  <dcterms:modified xsi:type="dcterms:W3CDTF">2021-12-29T10:05:50Z</dcterms:modified>
</cp:coreProperties>
</file>